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rv\Documents\Harv 2020\Mary Ann's Electric Drive 2.0\Latest charging logs\"/>
    </mc:Choice>
  </mc:AlternateContent>
  <bookViews>
    <workbookView xWindow="0" yWindow="0" windowWidth="15360" windowHeight="7800"/>
  </bookViews>
  <sheets>
    <sheet name="EV DASH Route Planner" sheetId="3" r:id="rId1"/>
    <sheet name="2019 Charging Log" sheetId="1" r:id="rId2"/>
  </sheets>
  <definedNames>
    <definedName name="_xlnm._FilterDatabase" localSheetId="1" hidden="1">'2019 Charging Log'!$D$3:$D$141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3" l="1"/>
  <c r="O7" i="3" s="1"/>
  <c r="O8" i="3"/>
  <c r="M9" i="3"/>
  <c r="O9" i="3" s="1"/>
  <c r="M10" i="3"/>
  <c r="O10" i="3"/>
  <c r="M11" i="3"/>
  <c r="O11" i="3" s="1"/>
  <c r="M12" i="3"/>
  <c r="O12" i="3"/>
  <c r="M13" i="3"/>
  <c r="O13" i="3" s="1"/>
  <c r="M14" i="3"/>
  <c r="O14" i="3"/>
  <c r="M15" i="3"/>
  <c r="O15" i="3" s="1"/>
  <c r="M16" i="3"/>
  <c r="O16" i="3"/>
  <c r="M17" i="3"/>
  <c r="O17" i="3" s="1"/>
  <c r="M18" i="3"/>
  <c r="O18" i="3"/>
  <c r="M19" i="3"/>
  <c r="O19" i="3" s="1"/>
  <c r="M20" i="3"/>
  <c r="O20" i="3"/>
  <c r="M21" i="3"/>
  <c r="O21" i="3" s="1"/>
  <c r="M23" i="3"/>
  <c r="O23" i="3"/>
  <c r="M24" i="3"/>
  <c r="O24" i="3" s="1"/>
  <c r="M25" i="3"/>
  <c r="O25" i="3"/>
  <c r="M26" i="3"/>
  <c r="O26" i="3" s="1"/>
  <c r="O27" i="3"/>
  <c r="M28" i="3"/>
  <c r="O28" i="3"/>
  <c r="M29" i="3"/>
  <c r="O29" i="3"/>
  <c r="M30" i="3"/>
  <c r="O30" i="3"/>
  <c r="M31" i="3"/>
  <c r="O31" i="3"/>
  <c r="M32" i="3"/>
  <c r="O32" i="3"/>
  <c r="M33" i="3"/>
  <c r="O33" i="3"/>
  <c r="M34" i="3"/>
  <c r="O34" i="3"/>
  <c r="M35" i="3"/>
  <c r="O35" i="3"/>
  <c r="M36" i="3"/>
  <c r="O36" i="3"/>
  <c r="M37" i="3"/>
  <c r="O37" i="3"/>
  <c r="M38" i="3"/>
  <c r="O38" i="3"/>
  <c r="M39" i="3"/>
  <c r="O39" i="3"/>
  <c r="M40" i="3"/>
  <c r="O40" i="3"/>
  <c r="M41" i="3"/>
  <c r="O41" i="3"/>
  <c r="M42" i="3"/>
  <c r="O42" i="3"/>
  <c r="M43" i="3"/>
  <c r="O43" i="3"/>
  <c r="M44" i="3"/>
  <c r="O44" i="3"/>
  <c r="M45" i="3"/>
  <c r="O45" i="3"/>
  <c r="M46" i="3"/>
  <c r="O46" i="3"/>
  <c r="M47" i="3"/>
  <c r="O47" i="3"/>
  <c r="M48" i="3"/>
  <c r="O48" i="3"/>
  <c r="M49" i="3"/>
  <c r="O49" i="3"/>
  <c r="M50" i="3"/>
  <c r="O50" i="3"/>
  <c r="M51" i="3"/>
  <c r="O51" i="3"/>
  <c r="M52" i="3"/>
  <c r="O52" i="3"/>
  <c r="K143" i="1" l="1"/>
  <c r="K140" i="1" l="1"/>
  <c r="K139" i="1"/>
  <c r="K138" i="1"/>
  <c r="I137" i="1"/>
  <c r="J137" i="1" s="1"/>
  <c r="K136" i="1" l="1"/>
  <c r="P119" i="1" l="1"/>
  <c r="V119" i="1" s="1"/>
  <c r="P80" i="1"/>
  <c r="I117" i="1" l="1"/>
  <c r="K117" i="1" s="1"/>
  <c r="K135" i="1"/>
  <c r="I91" i="1"/>
  <c r="K91" i="1" s="1"/>
  <c r="K134" i="1"/>
  <c r="K132" i="1" l="1"/>
  <c r="K131" i="1" l="1"/>
  <c r="K130" i="1" l="1"/>
  <c r="K129" i="1"/>
  <c r="K111" i="1" l="1"/>
  <c r="K128" i="1" l="1"/>
  <c r="K127" i="1" l="1"/>
  <c r="K126" i="1" l="1"/>
  <c r="K118" i="1"/>
  <c r="K121" i="1"/>
  <c r="K116" i="1"/>
  <c r="Q124" i="1"/>
  <c r="K125" i="1"/>
  <c r="K123" i="1" l="1"/>
  <c r="I122" i="1" l="1"/>
  <c r="K122" i="1" s="1"/>
  <c r="I115" i="1" l="1"/>
  <c r="I113" i="1" l="1"/>
  <c r="K113" i="1" s="1"/>
  <c r="K112" i="1"/>
  <c r="K114" i="1"/>
  <c r="K110" i="1"/>
  <c r="K109" i="1" l="1"/>
  <c r="K108" i="1"/>
  <c r="K107" i="1" l="1"/>
  <c r="K106" i="1" l="1"/>
  <c r="K105" i="1"/>
  <c r="K104" i="1"/>
  <c r="K103" i="1" l="1"/>
  <c r="K102" i="1"/>
  <c r="I100" i="1"/>
  <c r="K101" i="1"/>
  <c r="K99" i="1" l="1"/>
  <c r="K98" i="1"/>
  <c r="K97" i="1" l="1"/>
  <c r="K96" i="1" l="1"/>
  <c r="K95" i="1" l="1"/>
  <c r="K94" i="1"/>
  <c r="K93" i="1"/>
  <c r="K92" i="1"/>
  <c r="K82" i="1"/>
  <c r="K83" i="1"/>
  <c r="K84" i="1"/>
  <c r="K85" i="1"/>
  <c r="K86" i="1"/>
  <c r="K87" i="1"/>
  <c r="K88" i="1"/>
  <c r="I90" i="1"/>
  <c r="K90" i="1" s="1"/>
  <c r="I89" i="1"/>
  <c r="K89" i="1" s="1"/>
  <c r="H76" i="1" l="1"/>
  <c r="I68" i="1" l="1"/>
  <c r="I63" i="1" l="1"/>
  <c r="I47" i="1" l="1"/>
  <c r="I56" i="1"/>
  <c r="I52" i="1" l="1"/>
  <c r="H50" i="1" l="1"/>
  <c r="H39" i="1" l="1"/>
  <c r="I21" i="1" l="1"/>
  <c r="H17" i="1" l="1"/>
  <c r="I12" i="1" l="1"/>
  <c r="I13" i="1"/>
  <c r="I14" i="1"/>
  <c r="I15" i="1"/>
  <c r="M4" i="1" l="1"/>
  <c r="M5" i="1" s="1"/>
  <c r="M6" i="1" s="1"/>
</calcChain>
</file>

<file path=xl/comments1.xml><?xml version="1.0" encoding="utf-8"?>
<comments xmlns="http://schemas.openxmlformats.org/spreadsheetml/2006/main">
  <authors>
    <author>Harv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Harv: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2" authorId="0" shapeId="0">
      <text>
        <r>
          <rPr>
            <b/>
            <sz val="9"/>
            <color indexed="81"/>
            <rFont val="Tahoma"/>
            <family val="2"/>
          </rPr>
          <t>Harv:</t>
        </r>
        <r>
          <rPr>
            <sz val="9"/>
            <color indexed="81"/>
            <rFont val="Tahoma"/>
            <family val="2"/>
          </rPr>
          <t xml:space="preserve">
Efficiency mode is the best mode for maximium range but it shuts down climate control and limits power to save battery and therefore more range.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>Harv:</t>
        </r>
        <r>
          <rPr>
            <sz val="9"/>
            <color indexed="81"/>
            <rFont val="Tahoma"/>
            <family val="2"/>
          </rPr>
          <t xml:space="preserve">
Don't know on this one as I received the new car about 93% charged.</t>
        </r>
      </text>
    </comment>
    <comment ref="U4" authorId="0" shapeId="0">
      <text>
        <r>
          <rPr>
            <b/>
            <sz val="9"/>
            <color indexed="81"/>
            <rFont val="Tahoma"/>
            <family val="2"/>
          </rPr>
          <t>Harv:</t>
        </r>
        <r>
          <rPr>
            <sz val="9"/>
            <color indexed="81"/>
            <rFont val="Tahoma"/>
            <family val="2"/>
          </rPr>
          <t xml:space="preserve">
Over 2,000 feet of elevation change to get to Whistler, average temp. was about 17 c, not much wind.  Good road conditions.</t>
        </r>
      </text>
    </comment>
    <comment ref="S120" authorId="0" shapeId="0">
      <text>
        <r>
          <rPr>
            <b/>
            <sz val="9"/>
            <color indexed="81"/>
            <rFont val="Tahoma"/>
            <family val="2"/>
          </rPr>
          <t>Harv:</t>
        </r>
        <r>
          <rPr>
            <sz val="9"/>
            <color indexed="81"/>
            <rFont val="Tahoma"/>
            <family val="2"/>
          </rPr>
          <t xml:space="preserve">
Efficiency mode is the best mode for maximium range but it shuts down climate control and limits power to save battery and therefore more range.</t>
        </r>
      </text>
    </comment>
  </commentList>
</comments>
</file>

<file path=xl/sharedStrings.xml><?xml version="1.0" encoding="utf-8"?>
<sst xmlns="http://schemas.openxmlformats.org/spreadsheetml/2006/main" count="1198" uniqueCount="549">
  <si>
    <t>Date</t>
  </si>
  <si>
    <t>Location</t>
  </si>
  <si>
    <t>Type of Charger</t>
  </si>
  <si>
    <t>Cost of Charge</t>
  </si>
  <si>
    <t>Audi E-Tron Charging Log</t>
  </si>
  <si>
    <t>Power Usage KW/100 km</t>
  </si>
  <si>
    <t>Vancouver</t>
  </si>
  <si>
    <t>level 2</t>
  </si>
  <si>
    <t>manual</t>
  </si>
  <si>
    <t>Average Speed KM/Hr</t>
  </si>
  <si>
    <t>Efficiency Mode  on or off</t>
  </si>
  <si>
    <t>Auto Mode</t>
  </si>
  <si>
    <t>regeneration mode usage  auto or manual</t>
  </si>
  <si>
    <t>Note, For additional notes and comments   Click on the  red triangles.</t>
  </si>
  <si>
    <t>Click on the red triangle for comments.</t>
  </si>
  <si>
    <t>Click on red</t>
  </si>
  <si>
    <t>Odometer Reading at charge</t>
  </si>
  <si>
    <t xml:space="preserve">Expected Range after charging (KM) </t>
  </si>
  <si>
    <t xml:space="preserve">Range left before start of charge (KM) </t>
  </si>
  <si>
    <t>Net Elevation in  Meters</t>
  </si>
  <si>
    <t>sport</t>
  </si>
  <si>
    <t>Odometer</t>
  </si>
  <si>
    <t xml:space="preserve">efficiency  </t>
  </si>
  <si>
    <t xml:space="preserve"> </t>
  </si>
  <si>
    <t>level 3</t>
  </si>
  <si>
    <t>comfort</t>
  </si>
  <si>
    <t>40</t>
  </si>
  <si>
    <t>Victoria</t>
  </si>
  <si>
    <t>Langford</t>
  </si>
  <si>
    <t>Ucluelet</t>
  </si>
  <si>
    <t>combined hwy and city dirving</t>
  </si>
  <si>
    <t>city driving</t>
  </si>
  <si>
    <t>Tofino</t>
  </si>
  <si>
    <t xml:space="preserve">level 2 </t>
  </si>
  <si>
    <t>Time it took to charge  minutes</t>
  </si>
  <si>
    <t xml:space="preserve">campell River </t>
  </si>
  <si>
    <t>company of charger</t>
  </si>
  <si>
    <t>Home</t>
  </si>
  <si>
    <t>BC Hydro</t>
  </si>
  <si>
    <t>Sun Country</t>
  </si>
  <si>
    <t>Audi</t>
  </si>
  <si>
    <t>Bear Mountain</t>
  </si>
  <si>
    <t>Green Lots</t>
  </si>
  <si>
    <t>combined hwy and city dirving, roof rack with surf board on top</t>
  </si>
  <si>
    <t>Mostly highway, some city.   Good weather, roof rack and surf board on top.</t>
  </si>
  <si>
    <t xml:space="preserve">rural  style road.  17 degrees ,  Roof rack and surf board on top </t>
  </si>
  <si>
    <t>Lots of short trips during the photo shoots and other visits.   16 degrees  Roof rach on top.</t>
  </si>
  <si>
    <t>Emily Carr</t>
  </si>
  <si>
    <t>7 hours</t>
  </si>
  <si>
    <t>2 hours</t>
  </si>
  <si>
    <t>6 hours</t>
  </si>
  <si>
    <t>Port Hardy</t>
  </si>
  <si>
    <t>Level 2</t>
  </si>
  <si>
    <t>1.1 hr</t>
  </si>
  <si>
    <t>7 hr</t>
  </si>
  <si>
    <t>manual &amp; Auto</t>
  </si>
  <si>
    <t>imdividial</t>
  </si>
  <si>
    <t>Roof rack only, mostly highway</t>
  </si>
  <si>
    <t>Terrace</t>
  </si>
  <si>
    <t>Charge Point</t>
  </si>
  <si>
    <t>effincincey No AC</t>
  </si>
  <si>
    <t xml:space="preserve">auto </t>
  </si>
  <si>
    <t>2.5 HRS</t>
  </si>
  <si>
    <t>Smithers</t>
  </si>
  <si>
    <t>auto</t>
  </si>
  <si>
    <t>Battery level    Start of charge</t>
  </si>
  <si>
    <t>Battery Level  Finish of charge</t>
  </si>
  <si>
    <t>Range left before charging</t>
  </si>
  <si>
    <t>KM  Traveled on respective charge</t>
  </si>
  <si>
    <t>11 Hrs</t>
  </si>
  <si>
    <t>no roof rack,  all highway</t>
  </si>
  <si>
    <t>No roof rack, mostly highway</t>
  </si>
  <si>
    <t xml:space="preserve">Burns Lake </t>
  </si>
  <si>
    <t>2 HR</t>
  </si>
  <si>
    <t>1 HR</t>
  </si>
  <si>
    <t>Houston</t>
  </si>
  <si>
    <t>Prince George</t>
  </si>
  <si>
    <t>3.5 hrs</t>
  </si>
  <si>
    <t>Valemount</t>
  </si>
  <si>
    <t>15-40, 50 amp</t>
  </si>
  <si>
    <t>effincincey with eco AC</t>
  </si>
  <si>
    <t>10 hrs</t>
  </si>
  <si>
    <t>Jasper</t>
  </si>
  <si>
    <t>efficency no AC"</t>
  </si>
  <si>
    <t>4.6 hrs</t>
  </si>
  <si>
    <t>Banff</t>
  </si>
  <si>
    <t xml:space="preserve"> 7-12</t>
  </si>
  <si>
    <t>8.5 hrs</t>
  </si>
  <si>
    <t>Calgary</t>
  </si>
  <si>
    <t xml:space="preserve">level 3 </t>
  </si>
  <si>
    <t>Flo</t>
  </si>
  <si>
    <t xml:space="preserve">efficency  </t>
  </si>
  <si>
    <t>all highway</t>
  </si>
  <si>
    <t>efficency</t>
  </si>
  <si>
    <t>Medicine Hat</t>
  </si>
  <si>
    <t>3 hrs</t>
  </si>
  <si>
    <t xml:space="preserve">Swift Current </t>
  </si>
  <si>
    <t>40 min</t>
  </si>
  <si>
    <t>Moose Jaw</t>
  </si>
  <si>
    <t>2 hrs</t>
  </si>
  <si>
    <t>Regina</t>
  </si>
  <si>
    <t>GE (Double Tree Hotel)</t>
  </si>
  <si>
    <t>8 hrs</t>
  </si>
  <si>
    <t>all highway, light tail wind</t>
  </si>
  <si>
    <t xml:space="preserve">efficency </t>
  </si>
  <si>
    <t>efficency ec ac off</t>
  </si>
  <si>
    <t>level 3 top up</t>
  </si>
  <si>
    <t>Taylor Audi</t>
  </si>
  <si>
    <t>45 min</t>
  </si>
  <si>
    <t>Brandon</t>
  </si>
  <si>
    <t>all Highway, slight side wind</t>
  </si>
  <si>
    <t>5.5 hrs</t>
  </si>
  <si>
    <t>Winnipeg</t>
  </si>
  <si>
    <t>efficiency</t>
  </si>
  <si>
    <t>7 hrs</t>
  </si>
  <si>
    <t xml:space="preserve">  </t>
  </si>
  <si>
    <t>Kenora</t>
  </si>
  <si>
    <t>1 hr</t>
  </si>
  <si>
    <t>some city mostly highway, a bit of a tailwind</t>
  </si>
  <si>
    <t>EV Connect</t>
  </si>
  <si>
    <t>Fort Francis</t>
  </si>
  <si>
    <t>Level 3</t>
  </si>
  <si>
    <t>2.75 hr</t>
  </si>
  <si>
    <t>beautiful weather, all highway</t>
  </si>
  <si>
    <t>Thunder Bay</t>
  </si>
  <si>
    <t>Terrace Bay</t>
  </si>
  <si>
    <t>6 hr</t>
  </si>
  <si>
    <t>nite driving all highway</t>
  </si>
  <si>
    <t xml:space="preserve">White River </t>
  </si>
  <si>
    <t>2 hr 26 min</t>
  </si>
  <si>
    <t xml:space="preserve">Sault Ste Marie </t>
  </si>
  <si>
    <t>Charge Pointt &amp; Ford</t>
  </si>
  <si>
    <t>level 3 &amp; 2</t>
  </si>
  <si>
    <t>Spanish</t>
  </si>
  <si>
    <t>myevroute</t>
  </si>
  <si>
    <t>Sudbury</t>
  </si>
  <si>
    <t>Barrie</t>
  </si>
  <si>
    <t>Toronto</t>
  </si>
  <si>
    <t>sport and effeciency</t>
  </si>
  <si>
    <t>Ajax</t>
  </si>
  <si>
    <t>Audi Queensway</t>
  </si>
  <si>
    <t>Audi Ajax</t>
  </si>
  <si>
    <t>Flo/Fairveiw Mall</t>
  </si>
  <si>
    <t>dynamic</t>
  </si>
  <si>
    <t>30 min</t>
  </si>
  <si>
    <t>mostly stop and go city</t>
  </si>
  <si>
    <t>cloudy, all highway</t>
  </si>
  <si>
    <t>mixed rain and cloud, headwind, highway</t>
  </si>
  <si>
    <t>rain, heavy at times, highway</t>
  </si>
  <si>
    <t>sun and cloud, city and highway</t>
  </si>
  <si>
    <t>mostly city and some highway</t>
  </si>
  <si>
    <t>mostly city and some  highway</t>
  </si>
  <si>
    <t>Chargepoint/VW</t>
  </si>
  <si>
    <t>level 3 SC</t>
  </si>
  <si>
    <t>ABB Supercharger 150 KW</t>
  </si>
  <si>
    <t>mixed highway &amp; stop and go toronto traffic</t>
  </si>
  <si>
    <t>Kingston</t>
  </si>
  <si>
    <t>All highway with about a 20km/hr tailwind</t>
  </si>
  <si>
    <t>effeciency</t>
  </si>
  <si>
    <t>1 hr 29 min</t>
  </si>
  <si>
    <t>Montreal</t>
  </si>
  <si>
    <t xml:space="preserve">Level 3 </t>
  </si>
  <si>
    <t xml:space="preserve">Audi </t>
  </si>
  <si>
    <t>1 hr 10 min</t>
  </si>
  <si>
    <t xml:space="preserve">all highway, sunny </t>
  </si>
  <si>
    <t>Copper Creek/Marriot</t>
  </si>
  <si>
    <t>2 hr</t>
  </si>
  <si>
    <t>St. Laurent</t>
  </si>
  <si>
    <t>Audi ABB</t>
  </si>
  <si>
    <t>1 hr. 20 min</t>
  </si>
  <si>
    <t>effecincy</t>
  </si>
  <si>
    <t>Russel</t>
  </si>
  <si>
    <t>EVRoute</t>
  </si>
  <si>
    <t>1 hour</t>
  </si>
  <si>
    <t>Ottawa</t>
  </si>
  <si>
    <t>4 hours</t>
  </si>
  <si>
    <t xml:space="preserve">chargepoint  </t>
  </si>
  <si>
    <t>Level 2/Level 3</t>
  </si>
  <si>
    <t>Flo &amp; ABB Audi</t>
  </si>
  <si>
    <t>Hydro Quebec Flo</t>
  </si>
  <si>
    <t>1 hr, 28</t>
  </si>
  <si>
    <t>Levi QC</t>
  </si>
  <si>
    <t>Dejenis QC</t>
  </si>
  <si>
    <t>Fredericton, NB</t>
  </si>
  <si>
    <t>NB Power FLO</t>
  </si>
  <si>
    <t>1 hr. 5 min</t>
  </si>
  <si>
    <t>flo/Mariott</t>
  </si>
  <si>
    <t>city and highway</t>
  </si>
  <si>
    <t>Hopewell Rocks, NB</t>
  </si>
  <si>
    <t>2 hours 10 min</t>
  </si>
  <si>
    <t>city with roof rack</t>
  </si>
  <si>
    <t>all highway  roof rack</t>
  </si>
  <si>
    <t>all highway some city with roof rack</t>
  </si>
  <si>
    <t>all highway rack  with roof rack</t>
  </si>
  <si>
    <t>all highway  with roof rack</t>
  </si>
  <si>
    <t>all highway ww  with roof rack</t>
  </si>
  <si>
    <t>1 hr, 30</t>
  </si>
  <si>
    <t>Monton, NB</t>
  </si>
  <si>
    <t>Charlottetown, PEI</t>
  </si>
  <si>
    <t xml:space="preserve">Baddeck </t>
  </si>
  <si>
    <t>NS Power Flo</t>
  </si>
  <si>
    <t>mostly highway some city with roof rack</t>
  </si>
  <si>
    <t>All highway with roof rack and sun roof open</t>
  </si>
  <si>
    <t>North Sydney</t>
  </si>
  <si>
    <t>Dynamic, Sport</t>
  </si>
  <si>
    <t>38 min.</t>
  </si>
  <si>
    <t>1 hour 25 min.</t>
  </si>
  <si>
    <t>Port Aux Basque NFLD</t>
  </si>
  <si>
    <t xml:space="preserve"> Sun Country</t>
  </si>
  <si>
    <t>Efficiency</t>
  </si>
  <si>
    <t>stop and go</t>
  </si>
  <si>
    <t>12 hours</t>
  </si>
  <si>
    <t>Highway</t>
  </si>
  <si>
    <t>Deer Lake, NFLD</t>
  </si>
  <si>
    <t>sun Country and Nema 15-40</t>
  </si>
  <si>
    <t>11 hours</t>
  </si>
  <si>
    <t>highway and town</t>
  </si>
  <si>
    <t>Grand Falls, NFLD</t>
  </si>
  <si>
    <t>Factors Affecting Range</t>
  </si>
  <si>
    <t>all highway,  for about 80 km was in allrooad mode.</t>
  </si>
  <si>
    <t>70 km all road the rest is effecincey</t>
  </si>
  <si>
    <t>5 hours</t>
  </si>
  <si>
    <t>Gander NFLD</t>
  </si>
  <si>
    <t xml:space="preserve">sun Country </t>
  </si>
  <si>
    <t>Highway some city</t>
  </si>
  <si>
    <t>Clarinville, NFLD</t>
  </si>
  <si>
    <t>8, 1/2 hours</t>
  </si>
  <si>
    <t>All highway</t>
  </si>
  <si>
    <t xml:space="preserve">St.John's </t>
  </si>
  <si>
    <t>Audi, Bosch</t>
  </si>
  <si>
    <t>all highway with headwind and elevation change</t>
  </si>
  <si>
    <t xml:space="preserve">St. John's </t>
  </si>
  <si>
    <t>Leviton</t>
  </si>
  <si>
    <t>city only</t>
  </si>
  <si>
    <t>1.5 hours</t>
  </si>
  <si>
    <t>10 hours</t>
  </si>
  <si>
    <t>EV LINK</t>
  </si>
  <si>
    <t>1 1/2 hours</t>
  </si>
  <si>
    <t>highway, lots of elevation changes and strong headwinds</t>
  </si>
  <si>
    <t>Level 2 &amp; 3</t>
  </si>
  <si>
    <t>Flo  NB power</t>
  </si>
  <si>
    <t>48 min</t>
  </si>
  <si>
    <t>all highway, head wind and side winds</t>
  </si>
  <si>
    <t>10 min</t>
  </si>
  <si>
    <t>Cap-Pele, NB</t>
  </si>
  <si>
    <t>Amherts, NB</t>
  </si>
  <si>
    <t>Monastery, NS</t>
  </si>
  <si>
    <t>Sydney, NS</t>
  </si>
  <si>
    <t>St. John's, NL</t>
  </si>
  <si>
    <t>higway and residential with tail wind</t>
  </si>
  <si>
    <t>9 hours</t>
  </si>
  <si>
    <t>Individual</t>
  </si>
  <si>
    <t>All highway and a small amount of city .  Drove very quick at times around 120 KM/HR</t>
  </si>
  <si>
    <t>Audi  ABB</t>
  </si>
  <si>
    <t>Highway and some city and stop and go.</t>
  </si>
  <si>
    <t>1 , 1/4</t>
  </si>
  <si>
    <t>94.6 MILES</t>
  </si>
  <si>
    <t>3 MILES/kwh</t>
  </si>
  <si>
    <t>DATE</t>
  </si>
  <si>
    <t>Miles traveled on respective charge</t>
  </si>
  <si>
    <t>Odometer Reading in miles  at charge</t>
  </si>
  <si>
    <t>Power Usage Miles/KWHR</t>
  </si>
  <si>
    <t>cost of charge</t>
  </si>
  <si>
    <t>Net elevation in Feet</t>
  </si>
  <si>
    <t>regnernation mode Auto or Manual</t>
  </si>
  <si>
    <t>Average Speed in MPH</t>
  </si>
  <si>
    <t>Factors affecting Range</t>
  </si>
  <si>
    <t>Auto</t>
  </si>
  <si>
    <t xml:space="preserve">Mode </t>
  </si>
  <si>
    <t>USA Location</t>
  </si>
  <si>
    <t>Machias, Maine</t>
  </si>
  <si>
    <t>Lepreau, NB</t>
  </si>
  <si>
    <t>Halifax, NS</t>
  </si>
  <si>
    <t>Clipper Creek</t>
  </si>
  <si>
    <t>Elsworth Maine</t>
  </si>
  <si>
    <t>Portland, Maine</t>
  </si>
  <si>
    <t>All rural  Highway</t>
  </si>
  <si>
    <t>mostly rutal  highway, some interstate , some city.</t>
  </si>
  <si>
    <t>West Hartford</t>
  </si>
  <si>
    <t>nissan dealer</t>
  </si>
  <si>
    <t>EVGO</t>
  </si>
  <si>
    <t xml:space="preserve">all highway both interstate and rutal </t>
  </si>
  <si>
    <t>Jersey City</t>
  </si>
  <si>
    <t>All highway but way too much stop and go traffic, especially in NYC and Jersy</t>
  </si>
  <si>
    <t>All highway some rural highway</t>
  </si>
  <si>
    <t>Gibson Island</t>
  </si>
  <si>
    <t>Juice Box Home charger</t>
  </si>
  <si>
    <t>Washington DC</t>
  </si>
  <si>
    <t>Sema Connect</t>
  </si>
  <si>
    <t>Highway, some Rural Highway and some city.</t>
  </si>
  <si>
    <t>Reston VA</t>
  </si>
  <si>
    <t>Electrify America</t>
  </si>
  <si>
    <t>20 min</t>
  </si>
  <si>
    <t>1/2 city and highway</t>
  </si>
  <si>
    <t>level  3</t>
  </si>
  <si>
    <t>washington</t>
  </si>
  <si>
    <t>mostl highway some city</t>
  </si>
  <si>
    <t>Stauton VA</t>
  </si>
  <si>
    <t>25 min</t>
  </si>
  <si>
    <t>Fincastle VA</t>
  </si>
  <si>
    <t>Bristol, VA</t>
  </si>
  <si>
    <t>Dandridge, Tenn</t>
  </si>
  <si>
    <t>All Highway with moderate headwind</t>
  </si>
  <si>
    <t>Effective Range (distance traveled + balance of range)</t>
  </si>
  <si>
    <t>35 min</t>
  </si>
  <si>
    <t>One Hour</t>
  </si>
  <si>
    <t>All highway some city</t>
  </si>
  <si>
    <t xml:space="preserve">Mostly Highway, come city  </t>
  </si>
  <si>
    <t>Independence, MO</t>
  </si>
  <si>
    <t>St. Charles, MO</t>
  </si>
  <si>
    <t>Nashville, Tenn</t>
  </si>
  <si>
    <t xml:space="preserve">Peducah, KY </t>
  </si>
  <si>
    <t>all highway with  a tailwind!</t>
  </si>
  <si>
    <t>Salina, KS</t>
  </si>
  <si>
    <t>all highway with  a tailwind lots of hill climbing with higer average speed.</t>
  </si>
  <si>
    <t>Colby, KS</t>
  </si>
  <si>
    <t>Denver, CO</t>
  </si>
  <si>
    <t>Chargepoint</t>
  </si>
  <si>
    <t>65 min</t>
  </si>
  <si>
    <t>Grand Junction</t>
  </si>
  <si>
    <t>Fresco, CO</t>
  </si>
  <si>
    <t>climbing over 5000 ft.</t>
  </si>
  <si>
    <t>Moab, Utah</t>
  </si>
  <si>
    <t>1 hr, 19 min</t>
  </si>
  <si>
    <t>Lots of high speed aprox 80 mph</t>
  </si>
  <si>
    <t>Richfield, Utah</t>
  </si>
  <si>
    <t xml:space="preserve">Moderate headwinds and lots of elevation changes.   Average 70 mph on the Intersate. </t>
  </si>
  <si>
    <t>8 hours</t>
  </si>
  <si>
    <t>Las Vegas</t>
  </si>
  <si>
    <t>Rural highway, lots of stopping, and high speed highway with headwind.</t>
  </si>
  <si>
    <t>Barstow</t>
  </si>
  <si>
    <t>chargepoint</t>
  </si>
  <si>
    <t>All Highway with headwind</t>
  </si>
  <si>
    <t xml:space="preserve">Bakersfield </t>
  </si>
  <si>
    <t>Capitola</t>
  </si>
  <si>
    <t>one hour</t>
  </si>
  <si>
    <t>rural up and down hills.</t>
  </si>
  <si>
    <t>1. 5 hrs</t>
  </si>
  <si>
    <t>Dunnigan</t>
  </si>
  <si>
    <t>Grant's Pass, OR</t>
  </si>
  <si>
    <t>Corning</t>
  </si>
  <si>
    <t>Albany, OR</t>
  </si>
  <si>
    <t>generic</t>
  </si>
  <si>
    <t>Ashland, OR</t>
  </si>
  <si>
    <t>75 min</t>
  </si>
  <si>
    <t>34 min</t>
  </si>
  <si>
    <t>Vancouver, WA</t>
  </si>
  <si>
    <t xml:space="preserve">Hope, BC  </t>
  </si>
  <si>
    <t>Greenlots, BC Hydro</t>
  </si>
  <si>
    <t>Vancouver, BC</t>
  </si>
  <si>
    <t>Audi Downtown</t>
  </si>
  <si>
    <t>Heavy stop and go city traffic, then highway</t>
  </si>
  <si>
    <t>all  city</t>
  </si>
  <si>
    <t>At home</t>
  </si>
  <si>
    <t>59</t>
  </si>
  <si>
    <t>100</t>
  </si>
  <si>
    <t xml:space="preserve"> Flo </t>
  </si>
  <si>
    <t>51 min</t>
  </si>
  <si>
    <t>Tulalip, WA</t>
  </si>
  <si>
    <t>54 min</t>
  </si>
  <si>
    <t>mostly highway some city</t>
  </si>
  <si>
    <t xml:space="preserve">6 hours </t>
  </si>
  <si>
    <t>Chase, BC</t>
  </si>
  <si>
    <t>Cache Creek, BC</t>
  </si>
  <si>
    <t>Williams Lake, BC</t>
  </si>
  <si>
    <t>55 min</t>
  </si>
  <si>
    <t>mostly highway but some city</t>
  </si>
  <si>
    <t>Springfield, Utah</t>
  </si>
  <si>
    <t>Vernon, BC</t>
  </si>
  <si>
    <t>58 min</t>
  </si>
  <si>
    <t>Greenwood, BC</t>
  </si>
  <si>
    <t>1 hr 34 min</t>
  </si>
  <si>
    <t>50 min</t>
  </si>
  <si>
    <t>Castlegar</t>
  </si>
  <si>
    <t>mostly highway some city over mountain passes and driving very fast!!!!</t>
  </si>
  <si>
    <t>-16</t>
  </si>
  <si>
    <t>Christina Lake</t>
  </si>
  <si>
    <t>all highway, over 2 mountain passes</t>
  </si>
  <si>
    <t>All city driving</t>
  </si>
  <si>
    <t>West Kelowna</t>
  </si>
  <si>
    <t>47 min</t>
  </si>
  <si>
    <t>Brand of Charger</t>
  </si>
  <si>
    <t>driving very fast &amp; all highway, over 2 mountain passes</t>
  </si>
  <si>
    <t>15 min</t>
  </si>
  <si>
    <t>downhill over 4500 ft.</t>
  </si>
  <si>
    <t>Mostly  city driving</t>
  </si>
  <si>
    <t>expected range after charge  MILES</t>
  </si>
  <si>
    <t>range left before charging Miles</t>
  </si>
  <si>
    <t>USA Trip is in green!   I switched to  MILES  and Miles per KW Hour</t>
  </si>
  <si>
    <t>Victoria, BC</t>
  </si>
  <si>
    <t>Audi Victoria</t>
  </si>
  <si>
    <t>Campbell River, BC</t>
  </si>
  <si>
    <t>Port Alberni, BC</t>
  </si>
  <si>
    <t>Mostly Highway, some city</t>
  </si>
  <si>
    <t>Half city, half highway</t>
  </si>
  <si>
    <t>Very cold -6 to -12 celcius, 30-40 KM/HR headwinds, snowing and blowing snow, very limited visibility at times.</t>
  </si>
  <si>
    <t>Hope</t>
  </si>
  <si>
    <t>38 charging stops</t>
  </si>
  <si>
    <t>Add 4 1/2 hours for time zone change.</t>
  </si>
  <si>
    <t>Total time approximately 5  and 1/3  day not including time zone changes.</t>
  </si>
  <si>
    <t>Arrive at Mile 0</t>
  </si>
  <si>
    <t>Mile 0 Dallas Rd</t>
  </si>
  <si>
    <t>leave at 2:00 PM</t>
  </si>
  <si>
    <t>2:30 MIN and indcludes driving and ferry time</t>
  </si>
  <si>
    <t>Saturday on the hour and not usually not busy, take 2 pm ferry</t>
  </si>
  <si>
    <t>Tswassen BC Ferries</t>
  </si>
  <si>
    <t>349 Fort Street</t>
  </si>
  <si>
    <t>Electrify Canada</t>
  </si>
  <si>
    <t>15 Min</t>
  </si>
  <si>
    <t>charger works great</t>
  </si>
  <si>
    <t>2761 Forksdale</t>
  </si>
  <si>
    <t>Merritt</t>
  </si>
  <si>
    <t>1151 10 Ave SW, Salmon Arm, BC V1E 1T2</t>
  </si>
  <si>
    <t>40min</t>
  </si>
  <si>
    <t>Construction? Reliable allow another 30 min, but gain 1 hour due to time zone change</t>
  </si>
  <si>
    <t>Salmon Arm</t>
  </si>
  <si>
    <t>Petro Canada</t>
  </si>
  <si>
    <t xml:space="preserve">Reliable </t>
  </si>
  <si>
    <t>Golden</t>
  </si>
  <si>
    <t>910 57th ave</t>
  </si>
  <si>
    <t>:30</t>
  </si>
  <si>
    <t>midnight</t>
  </si>
  <si>
    <t>worked perfectly</t>
  </si>
  <si>
    <t>2900 Box Springs Blvd NW</t>
  </si>
  <si>
    <t>petro canada</t>
  </si>
  <si>
    <t>worked perfectly right off the hwy just after center of city.  Has showers</t>
  </si>
  <si>
    <t>1150 Central AVE</t>
  </si>
  <si>
    <t>Co-op Connect</t>
  </si>
  <si>
    <t>Petro Canada is out of order but maybe back on line by the time we get there.  It's also on route to the coop station.</t>
  </si>
  <si>
    <t>Swift Current</t>
  </si>
  <si>
    <t>2020 Coleman Crescent</t>
  </si>
  <si>
    <t>Petro Canada or Connect.</t>
  </si>
  <si>
    <t>this is the station where my car blew its fuse.  It's working now after being repaired.  Back up is the Connect Station at 100 KW</t>
  </si>
  <si>
    <t>Petro Canada or Taylor Audi  50 KW</t>
  </si>
  <si>
    <t>never used this station but reports are good.</t>
  </si>
  <si>
    <t>Regina  or possibly Taylor Audi</t>
  </si>
  <si>
    <t xml:space="preserve">1203 SK-1, Whitewood   back up is Borderline is 1206 SK-1 </t>
  </si>
  <si>
    <t>2:25:00 PM MST</t>
  </si>
  <si>
    <t xml:space="preserve"> Back up is Borderline co-op  connect charger with greenlots .</t>
  </si>
  <si>
    <t>Whitewood SK</t>
  </si>
  <si>
    <t>100?</t>
  </si>
  <si>
    <t>100 Highland Ave</t>
  </si>
  <si>
    <t>lower speeds</t>
  </si>
  <si>
    <t>150 ?</t>
  </si>
  <si>
    <t>HWY 1 &amp; Hwy 16</t>
  </si>
  <si>
    <t>noon</t>
  </si>
  <si>
    <t>reports are ok</t>
  </si>
  <si>
    <t>Portage la Prairie</t>
  </si>
  <si>
    <t>55097 Provincial Rd 207</t>
  </si>
  <si>
    <t>Use charger no. 1</t>
  </si>
  <si>
    <t>924 5th St. South</t>
  </si>
  <si>
    <t>A&amp;W Petro Canada</t>
  </si>
  <si>
    <t>Main Street, Ignace</t>
  </si>
  <si>
    <t>Petro-Canada</t>
  </si>
  <si>
    <t>6:15:00 AM EST</t>
  </si>
  <si>
    <t>Ignace</t>
  </si>
  <si>
    <t>1063 Dawson Rd,</t>
  </si>
  <si>
    <t>498 HWY 17</t>
  </si>
  <si>
    <t>Nigigon   by pass   Marathon as this charger is 10 minutes out of the way.</t>
  </si>
  <si>
    <t>1100- ON-17</t>
  </si>
  <si>
    <t xml:space="preserve">IVY </t>
  </si>
  <si>
    <t>reliable</t>
  </si>
  <si>
    <t>Terrace Bay  (back UP)</t>
  </si>
  <si>
    <t>137 Mission Rd</t>
  </si>
  <si>
    <t xml:space="preserve">Wawa </t>
  </si>
  <si>
    <t>713 Trunk Road, right off the highway</t>
  </si>
  <si>
    <t>Sault St. Marie</t>
  </si>
  <si>
    <t>1810 Regent St</t>
  </si>
  <si>
    <t>45 MIN</t>
  </si>
  <si>
    <t>193 km from Mattawa</t>
  </si>
  <si>
    <t>Charger 1 works better than charger 2</t>
  </si>
  <si>
    <t>114 Drury Street  by the Tim Hortons</t>
  </si>
  <si>
    <t>EV Route</t>
  </si>
  <si>
    <t>down now but I did put a service request in.</t>
  </si>
  <si>
    <t>North Bay (back up)</t>
  </si>
  <si>
    <t>Jules</t>
  </si>
  <si>
    <t>talked to Carmine,  Maria,   cell 416 897 0958</t>
  </si>
  <si>
    <t xml:space="preserve">Mattawa </t>
  </si>
  <si>
    <t>off of highway 330 Coventry Rd</t>
  </si>
  <si>
    <t>good reviews</t>
  </si>
  <si>
    <t>Petawawa</t>
  </si>
  <si>
    <t>right off the hwy.  330 Coventry Rd, Ottawa, ON K1K 4S3</t>
  </si>
  <si>
    <t xml:space="preserve">Electrify Canada, Back up is PC at 855 ch. Saint-Fereol just west of Mtl on 20 about 4 m each way detour </t>
  </si>
  <si>
    <t xml:space="preserve">use charger no. 4 plug no. 2, </t>
  </si>
  <si>
    <t>715 Boul st. joseph</t>
  </si>
  <si>
    <t>drummondville</t>
  </si>
  <si>
    <t>600 rue del la concorde   or PC just west of QC  and right off the highway.</t>
  </si>
  <si>
    <t>12 midnight</t>
  </si>
  <si>
    <t>never used it  but back up is PC just west of QC  wich worked great!</t>
  </si>
  <si>
    <t xml:space="preserve">Levi </t>
  </si>
  <si>
    <t>191 Ch. Fraserville</t>
  </si>
  <si>
    <t>#2 charger worked perfectly don't use #1</t>
  </si>
  <si>
    <t>Riviere du Loup</t>
  </si>
  <si>
    <t>224 Route 122</t>
  </si>
  <si>
    <t xml:space="preserve">Petro-Canada </t>
  </si>
  <si>
    <t>TCH Hwy 2, worked perfectly only 1 charger, has a shower and lounge</t>
  </si>
  <si>
    <t>Meductic NB</t>
  </si>
  <si>
    <t>150 vs 50</t>
  </si>
  <si>
    <t>2600 Mountain Rd or Audi Moncton</t>
  </si>
  <si>
    <t>Petro-Canada or Audi Moncton</t>
  </si>
  <si>
    <t>16 to 15 to TCH #2</t>
  </si>
  <si>
    <t>Moncton</t>
  </si>
  <si>
    <t>25 Abegweit Blvd</t>
  </si>
  <si>
    <t>FLO</t>
  </si>
  <si>
    <t>TCH  104 to 16</t>
  </si>
  <si>
    <t>PEI Borden -Carleton</t>
  </si>
  <si>
    <t>10635 hwy 2</t>
  </si>
  <si>
    <t>12 noon</t>
  </si>
  <si>
    <t>Masstown Butcher Shop</t>
  </si>
  <si>
    <t xml:space="preserve">take RT 305 to 223 to TCH 105 </t>
  </si>
  <si>
    <t xml:space="preserve">Sydney </t>
  </si>
  <si>
    <t>1 High Street</t>
  </si>
  <si>
    <t>NL Hydro Irving Oil</t>
  </si>
  <si>
    <t>Arrive at the ferry no later than 9:45 PM</t>
  </si>
  <si>
    <t>Port aux Basque</t>
  </si>
  <si>
    <t>Big Stop, 62 TCH</t>
  </si>
  <si>
    <t>NL Hydro</t>
  </si>
  <si>
    <t>Deer Lake</t>
  </si>
  <si>
    <t>Eddy's Restaurant 48 Aspen St.</t>
  </si>
  <si>
    <t>South brook</t>
  </si>
  <si>
    <t xml:space="preserve">Splash N Putt, NL-1 </t>
  </si>
  <si>
    <t>Glovertown South</t>
  </si>
  <si>
    <t>n/a</t>
  </si>
  <si>
    <t>full battery</t>
  </si>
  <si>
    <t>St. John's</t>
  </si>
  <si>
    <t>KW/100 KM</t>
  </si>
  <si>
    <t>Elevation change</t>
  </si>
  <si>
    <t>weather conditions</t>
  </si>
  <si>
    <t>Effeciency</t>
  </si>
  <si>
    <t>KM shown battery on dep.</t>
  </si>
  <si>
    <t>% of battery on departure</t>
  </si>
  <si>
    <t>Effective Range KM</t>
  </si>
  <si>
    <t>KM left on battery</t>
  </si>
  <si>
    <t>actual KM driven</t>
  </si>
  <si>
    <t>Odometer Reading</t>
  </si>
  <si>
    <t>% of battery on arrival</t>
  </si>
  <si>
    <t xml:space="preserve">KW of Power </t>
  </si>
  <si>
    <t>address of charger</t>
  </si>
  <si>
    <t>Charger Co.</t>
  </si>
  <si>
    <t>approx time of departure</t>
  </si>
  <si>
    <t>approx charge time</t>
  </si>
  <si>
    <t>Aprox time of arrival</t>
  </si>
  <si>
    <t xml:space="preserve">KM  from last charge </t>
  </si>
  <si>
    <t>Notes</t>
  </si>
  <si>
    <t>City or Town</t>
  </si>
  <si>
    <t xml:space="preserve">Date </t>
  </si>
  <si>
    <t xml:space="preserve">Route and charging plan for Mary Ann's Electric Drive 2.0   </t>
  </si>
  <si>
    <t>M</t>
  </si>
  <si>
    <t>This route plan will be updated on an ongoing  basis after every charge and will be posted as often as possible at least twice a day during the drive.  I will highlight each row as it's updated.   This is an approximation of timing and you will see if we are behind or ahead of schedule.  Hopefully AHEAD!!!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</si>
</sst>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d\-m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Calibri"/>
      <family val="2"/>
      <scheme val="minor"/>
    </font>
    <font>
      <sz val="12"/>
      <color theme="1"/>
      <name val="Segoe UI"/>
      <family val="2"/>
    </font>
    <font>
      <b/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0" fillId="0" borderId="1" xfId="0" applyBorder="1"/>
    <xf numFmtId="9" fontId="0" fillId="0" borderId="1" xfId="2" applyFont="1" applyBorder="1" applyAlignment="1">
      <alignment horizontal="center"/>
    </xf>
    <xf numFmtId="44" fontId="0" fillId="0" borderId="1" xfId="1" applyFont="1" applyBorder="1"/>
    <xf numFmtId="9" fontId="0" fillId="0" borderId="1" xfId="2" applyFont="1" applyBorder="1"/>
    <xf numFmtId="0" fontId="4" fillId="0" borderId="0" xfId="0" applyFont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8" fontId="0" fillId="0" borderId="1" xfId="1" applyNumberFormat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16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/>
    <xf numFmtId="0" fontId="0" fillId="0" borderId="5" xfId="0" applyFill="1" applyBorder="1" applyAlignment="1">
      <alignment horizontal="center"/>
    </xf>
    <xf numFmtId="0" fontId="0" fillId="0" borderId="3" xfId="0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4" xfId="1" applyFont="1" applyFill="1" applyBorder="1" applyAlignment="1">
      <alignment horizontal="center"/>
    </xf>
    <xf numFmtId="8" fontId="8" fillId="0" borderId="0" xfId="0" applyNumberFormat="1" applyFont="1"/>
    <xf numFmtId="0" fontId="0" fillId="0" borderId="1" xfId="0" applyBorder="1" applyAlignment="1">
      <alignment horizontal="center"/>
    </xf>
    <xf numFmtId="0" fontId="0" fillId="0" borderId="4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9" fontId="0" fillId="0" borderId="2" xfId="2" applyFont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44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0" fillId="0" borderId="2" xfId="0" applyNumberForma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1" xfId="2" applyNumberFormat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9" fontId="0" fillId="2" borderId="1" xfId="2" applyFont="1" applyFill="1" applyBorder="1" applyAlignment="1">
      <alignment horizontal="center" wrapText="1"/>
    </xf>
    <xf numFmtId="44" fontId="0" fillId="2" borderId="1" xfId="1" applyFont="1" applyFill="1" applyBorder="1" applyAlignment="1">
      <alignment horizontal="center" wrapText="1"/>
    </xf>
    <xf numFmtId="9" fontId="0" fillId="2" borderId="1" xfId="2" applyFont="1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12" fontId="0" fillId="2" borderId="1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  <xf numFmtId="16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0" fillId="2" borderId="2" xfId="2" applyFont="1" applyFill="1" applyBorder="1" applyAlignment="1">
      <alignment horizontal="center"/>
    </xf>
    <xf numFmtId="44" fontId="0" fillId="2" borderId="2" xfId="1" applyFont="1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8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0" xfId="0" applyNumberFormat="1"/>
    <xf numFmtId="0" fontId="0" fillId="0" borderId="1" xfId="0" applyBorder="1" applyAlignment="1">
      <alignment horizontal="center"/>
    </xf>
    <xf numFmtId="0" fontId="0" fillId="2" borderId="6" xfId="0" applyFill="1" applyBorder="1" applyAlignment="1">
      <alignment horizontal="center"/>
    </xf>
    <xf numFmtId="16" fontId="0" fillId="0" borderId="2" xfId="0" applyNumberFormat="1" applyBorder="1" applyAlignment="1">
      <alignment horizontal="center"/>
    </xf>
    <xf numFmtId="16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4" fontId="0" fillId="0" borderId="2" xfId="1" applyFont="1" applyBorder="1" applyAlignment="1">
      <alignment horizontal="center"/>
    </xf>
    <xf numFmtId="44" fontId="0" fillId="0" borderId="3" xfId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9" fontId="0" fillId="0" borderId="2" xfId="2" applyFont="1" applyBorder="1" applyAlignment="1">
      <alignment horizontal="center"/>
    </xf>
    <xf numFmtId="9" fontId="0" fillId="0" borderId="3" xfId="2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18" fontId="0" fillId="0" borderId="0" xfId="0" applyNumberFormat="1"/>
    <xf numFmtId="16" fontId="0" fillId="0" borderId="0" xfId="0" applyNumberFormat="1"/>
    <xf numFmtId="20" fontId="0" fillId="0" borderId="0" xfId="0" applyNumberFormat="1"/>
    <xf numFmtId="18" fontId="0" fillId="0" borderId="0" xfId="0" applyNumberFormat="1" applyAlignment="1">
      <alignment wrapText="1"/>
    </xf>
    <xf numFmtId="0" fontId="9" fillId="3" borderId="0" xfId="0" applyFont="1" applyFill="1" applyAlignment="1">
      <alignment wrapText="1"/>
    </xf>
    <xf numFmtId="0" fontId="0" fillId="0" borderId="0" xfId="0" applyAlignment="1">
      <alignment horizontal="center" wrapText="1"/>
    </xf>
    <xf numFmtId="0" fontId="4" fillId="3" borderId="0" xfId="0" applyFont="1" applyFill="1" applyAlignment="1">
      <alignment horizontal="left" vertical="top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6"/>
  <sheetViews>
    <sheetView tabSelected="1" workbookViewId="0">
      <selection activeCell="J2" sqref="J2"/>
    </sheetView>
  </sheetViews>
  <sheetFormatPr defaultRowHeight="14.4" x14ac:dyDescent="0.3"/>
  <cols>
    <col min="2" max="2" width="18.88671875" customWidth="1"/>
    <col min="3" max="3" width="16" customWidth="1"/>
    <col min="4" max="4" width="10.77734375" customWidth="1"/>
    <col min="5" max="5" width="10.109375" customWidth="1"/>
    <col min="6" max="6" width="10.88671875" customWidth="1"/>
    <col min="7" max="7" width="13.5546875" customWidth="1"/>
    <col min="8" max="8" width="15.6640625" customWidth="1"/>
    <col min="9" max="9" width="16.44140625" customWidth="1"/>
    <col min="10" max="10" width="6.44140625" customWidth="1"/>
    <col min="11" max="12" width="12.21875" customWidth="1"/>
    <col min="13" max="14" width="12.109375" customWidth="1"/>
    <col min="16" max="16" width="11.5546875" customWidth="1"/>
    <col min="17" max="17" width="14" customWidth="1"/>
    <col min="18" max="18" width="11.109375" customWidth="1"/>
  </cols>
  <sheetData>
    <row r="1" spans="1:21" x14ac:dyDescent="0.3">
      <c r="A1" s="121" t="s">
        <v>547</v>
      </c>
      <c r="B1" s="121"/>
      <c r="C1" s="121"/>
      <c r="D1" s="121"/>
      <c r="E1" s="121"/>
      <c r="F1" s="121"/>
      <c r="G1" s="121"/>
    </row>
    <row r="2" spans="1:21" ht="96.6" customHeight="1" x14ac:dyDescent="0.3">
      <c r="A2" s="122" t="s">
        <v>548</v>
      </c>
      <c r="B2" s="122"/>
      <c r="C2" s="122"/>
      <c r="D2" s="122"/>
      <c r="E2" s="122"/>
      <c r="F2" s="122"/>
      <c r="G2" s="122"/>
      <c r="H2" s="122"/>
    </row>
    <row r="3" spans="1:21" x14ac:dyDescent="0.3">
      <c r="A3" t="s">
        <v>546</v>
      </c>
    </row>
    <row r="4" spans="1:21" x14ac:dyDescent="0.3">
      <c r="A4" t="s">
        <v>545</v>
      </c>
      <c r="B4" t="s">
        <v>544</v>
      </c>
      <c r="C4" t="s">
        <v>543</v>
      </c>
      <c r="D4" s="121" t="s">
        <v>542</v>
      </c>
      <c r="E4" s="121" t="s">
        <v>541</v>
      </c>
      <c r="F4" s="121" t="s">
        <v>540</v>
      </c>
      <c r="G4" s="121" t="s">
        <v>539</v>
      </c>
      <c r="H4" t="s">
        <v>538</v>
      </c>
      <c r="I4" t="s">
        <v>537</v>
      </c>
      <c r="J4" s="121" t="s">
        <v>536</v>
      </c>
      <c r="K4" s="121" t="s">
        <v>535</v>
      </c>
      <c r="L4" s="121" t="s">
        <v>534</v>
      </c>
      <c r="M4" s="121" t="s">
        <v>533</v>
      </c>
      <c r="N4" s="121" t="s">
        <v>532</v>
      </c>
      <c r="O4" s="121" t="s">
        <v>531</v>
      </c>
      <c r="P4" s="121" t="s">
        <v>530</v>
      </c>
      <c r="Q4" s="121" t="s">
        <v>529</v>
      </c>
      <c r="R4" t="s">
        <v>528</v>
      </c>
      <c r="S4" s="121" t="s">
        <v>527</v>
      </c>
      <c r="T4" s="121" t="s">
        <v>526</v>
      </c>
      <c r="U4" s="121"/>
    </row>
    <row r="5" spans="1:21" x14ac:dyDescent="0.3">
      <c r="D5" s="121"/>
      <c r="E5" s="121"/>
      <c r="F5" s="121"/>
      <c r="G5" s="121"/>
      <c r="J5" s="121"/>
      <c r="K5" s="121"/>
      <c r="L5" s="121"/>
      <c r="M5" s="121"/>
      <c r="N5" s="121"/>
      <c r="O5" s="121"/>
      <c r="P5" s="121"/>
      <c r="Q5" s="121"/>
      <c r="R5" t="s">
        <v>525</v>
      </c>
      <c r="S5" s="121"/>
      <c r="T5" s="121"/>
      <c r="U5" s="121"/>
    </row>
    <row r="6" spans="1:21" x14ac:dyDescent="0.3">
      <c r="A6" s="117">
        <v>44452</v>
      </c>
      <c r="B6" t="s">
        <v>524</v>
      </c>
      <c r="G6" s="116">
        <v>0.375</v>
      </c>
      <c r="H6" t="s">
        <v>523</v>
      </c>
      <c r="I6" t="s">
        <v>522</v>
      </c>
      <c r="J6" t="s">
        <v>522</v>
      </c>
    </row>
    <row r="7" spans="1:21" x14ac:dyDescent="0.3">
      <c r="A7" s="117">
        <v>44452</v>
      </c>
      <c r="B7" t="s">
        <v>521</v>
      </c>
      <c r="D7">
        <v>278</v>
      </c>
      <c r="E7" t="s">
        <v>507</v>
      </c>
      <c r="F7" t="s">
        <v>173</v>
      </c>
      <c r="G7" s="116">
        <v>0.54166666666666663</v>
      </c>
      <c r="H7" t="s">
        <v>516</v>
      </c>
      <c r="I7" t="s">
        <v>520</v>
      </c>
      <c r="J7">
        <v>65</v>
      </c>
      <c r="M7">
        <f>L7-L6</f>
        <v>0</v>
      </c>
      <c r="N7">
        <v>100</v>
      </c>
      <c r="O7">
        <f>N7+M7</f>
        <v>100</v>
      </c>
    </row>
    <row r="8" spans="1:21" ht="28.8" x14ac:dyDescent="0.3">
      <c r="A8" s="117">
        <v>44452</v>
      </c>
      <c r="B8" t="s">
        <v>519</v>
      </c>
      <c r="D8">
        <v>238</v>
      </c>
      <c r="E8" s="116">
        <v>0.64583333333333337</v>
      </c>
      <c r="F8" t="s">
        <v>173</v>
      </c>
      <c r="G8" s="116">
        <v>0.6875</v>
      </c>
      <c r="H8" t="s">
        <v>516</v>
      </c>
      <c r="I8" s="115" t="s">
        <v>518</v>
      </c>
      <c r="M8">
        <v>238</v>
      </c>
      <c r="N8">
        <v>150</v>
      </c>
      <c r="O8">
        <f>N8+M8</f>
        <v>388</v>
      </c>
    </row>
    <row r="9" spans="1:21" x14ac:dyDescent="0.3">
      <c r="A9" s="117">
        <v>44452</v>
      </c>
      <c r="B9" t="s">
        <v>517</v>
      </c>
      <c r="D9">
        <v>131</v>
      </c>
      <c r="E9" s="116">
        <v>0.75</v>
      </c>
      <c r="F9" t="s">
        <v>144</v>
      </c>
      <c r="G9" s="116">
        <v>0.77083333333333337</v>
      </c>
      <c r="H9" t="s">
        <v>516</v>
      </c>
      <c r="I9" t="s">
        <v>515</v>
      </c>
      <c r="J9">
        <v>65</v>
      </c>
      <c r="M9">
        <f>L9-L8</f>
        <v>0</v>
      </c>
      <c r="O9">
        <f>N9+M9</f>
        <v>0</v>
      </c>
    </row>
    <row r="10" spans="1:21" ht="43.2" x14ac:dyDescent="0.3">
      <c r="A10" s="117">
        <v>44452</v>
      </c>
      <c r="B10" t="s">
        <v>514</v>
      </c>
      <c r="C10" s="115" t="s">
        <v>513</v>
      </c>
      <c r="D10">
        <v>265</v>
      </c>
      <c r="E10" s="116">
        <v>0.89583333333333337</v>
      </c>
      <c r="F10" t="s">
        <v>173</v>
      </c>
      <c r="G10" s="116">
        <v>0.9375</v>
      </c>
      <c r="H10" t="s">
        <v>512</v>
      </c>
      <c r="I10" t="s">
        <v>511</v>
      </c>
      <c r="J10">
        <v>65</v>
      </c>
      <c r="M10">
        <f>L10-L9</f>
        <v>0</v>
      </c>
      <c r="O10">
        <f>N10+M10</f>
        <v>0</v>
      </c>
    </row>
    <row r="11" spans="1:21" x14ac:dyDescent="0.3">
      <c r="M11">
        <f>L11-L10</f>
        <v>0</v>
      </c>
      <c r="O11">
        <f>N11+M11</f>
        <v>0</v>
      </c>
    </row>
    <row r="12" spans="1:21" ht="28.8" x14ac:dyDescent="0.3">
      <c r="A12" s="117">
        <v>44453</v>
      </c>
      <c r="B12" t="s">
        <v>510</v>
      </c>
      <c r="C12" s="115" t="s">
        <v>509</v>
      </c>
      <c r="E12" s="116"/>
      <c r="M12">
        <f>L12-L11</f>
        <v>0</v>
      </c>
      <c r="O12">
        <f>N12+M12</f>
        <v>0</v>
      </c>
    </row>
    <row r="13" spans="1:21" x14ac:dyDescent="0.3">
      <c r="A13" s="117">
        <v>44453</v>
      </c>
      <c r="B13" t="s">
        <v>508</v>
      </c>
      <c r="C13" s="115"/>
      <c r="D13">
        <v>318</v>
      </c>
      <c r="E13" s="116">
        <v>0.45833333333333331</v>
      </c>
      <c r="F13" t="s">
        <v>173</v>
      </c>
      <c r="G13" t="s">
        <v>507</v>
      </c>
      <c r="H13" t="s">
        <v>503</v>
      </c>
      <c r="I13" t="s">
        <v>506</v>
      </c>
      <c r="J13">
        <v>50</v>
      </c>
      <c r="M13">
        <f>L13-L12</f>
        <v>0</v>
      </c>
      <c r="O13">
        <f>N13+M13</f>
        <v>0</v>
      </c>
    </row>
    <row r="14" spans="1:21" x14ac:dyDescent="0.3">
      <c r="A14" s="117">
        <v>44453</v>
      </c>
      <c r="B14" t="s">
        <v>505</v>
      </c>
      <c r="C14" s="115" t="s">
        <v>504</v>
      </c>
      <c r="D14">
        <v>166</v>
      </c>
      <c r="E14" s="116">
        <v>0.58333333333333337</v>
      </c>
      <c r="F14" t="s">
        <v>144</v>
      </c>
      <c r="G14" s="116">
        <v>0.60416666666666663</v>
      </c>
      <c r="H14" t="s">
        <v>503</v>
      </c>
      <c r="I14" t="s">
        <v>502</v>
      </c>
      <c r="J14">
        <v>50</v>
      </c>
      <c r="M14">
        <f>L14-L13</f>
        <v>0</v>
      </c>
      <c r="O14">
        <f>N14+M14</f>
        <v>0</v>
      </c>
    </row>
    <row r="15" spans="1:21" ht="28.8" x14ac:dyDescent="0.3">
      <c r="A15" s="117">
        <v>44453</v>
      </c>
      <c r="B15" t="s">
        <v>501</v>
      </c>
      <c r="C15" s="115" t="s">
        <v>500</v>
      </c>
      <c r="D15">
        <v>117</v>
      </c>
      <c r="E15" s="116">
        <v>0.65277777777777779</v>
      </c>
      <c r="F15" t="s">
        <v>144</v>
      </c>
      <c r="G15" s="116">
        <v>0.67361111111111116</v>
      </c>
      <c r="H15" s="115" t="s">
        <v>499</v>
      </c>
      <c r="I15" s="115" t="s">
        <v>498</v>
      </c>
      <c r="J15" s="115" t="s">
        <v>497</v>
      </c>
      <c r="M15">
        <f>L15-L14</f>
        <v>0</v>
      </c>
      <c r="O15">
        <f>N15+M15</f>
        <v>0</v>
      </c>
    </row>
    <row r="16" spans="1:21" ht="72" x14ac:dyDescent="0.3">
      <c r="A16" s="117">
        <v>44453</v>
      </c>
      <c r="B16" t="s">
        <v>496</v>
      </c>
      <c r="C16" s="115" t="s">
        <v>495</v>
      </c>
      <c r="D16">
        <v>259</v>
      </c>
      <c r="E16" s="116">
        <v>0.77083333333333337</v>
      </c>
      <c r="F16" t="s">
        <v>144</v>
      </c>
      <c r="G16" s="116">
        <v>0.79166666666666663</v>
      </c>
      <c r="H16" t="s">
        <v>494</v>
      </c>
      <c r="I16" t="s">
        <v>493</v>
      </c>
      <c r="J16">
        <v>150</v>
      </c>
      <c r="M16">
        <f>L16-L15</f>
        <v>0</v>
      </c>
      <c r="O16">
        <f>N16+M16</f>
        <v>0</v>
      </c>
    </row>
    <row r="17" spans="1:15" ht="43.2" x14ac:dyDescent="0.3">
      <c r="A17" s="117">
        <v>44453</v>
      </c>
      <c r="B17" t="s">
        <v>492</v>
      </c>
      <c r="C17" s="115" t="s">
        <v>491</v>
      </c>
      <c r="D17">
        <v>310</v>
      </c>
      <c r="E17" s="116">
        <v>0.875</v>
      </c>
      <c r="F17" t="s">
        <v>144</v>
      </c>
      <c r="G17" s="116">
        <v>0.89583333333333337</v>
      </c>
      <c r="H17" t="s">
        <v>453</v>
      </c>
      <c r="I17" s="115" t="s">
        <v>490</v>
      </c>
      <c r="J17">
        <v>150</v>
      </c>
      <c r="M17">
        <f>L17-L16</f>
        <v>0</v>
      </c>
      <c r="O17">
        <f>N17+M17</f>
        <v>0</v>
      </c>
    </row>
    <row r="18" spans="1:15" ht="72" x14ac:dyDescent="0.3">
      <c r="A18" s="117">
        <v>44453</v>
      </c>
      <c r="B18" t="s">
        <v>489</v>
      </c>
      <c r="C18" s="115" t="s">
        <v>488</v>
      </c>
      <c r="D18">
        <v>192</v>
      </c>
      <c r="E18" s="116">
        <v>0.97916666666666663</v>
      </c>
      <c r="F18" t="s">
        <v>144</v>
      </c>
      <c r="G18" t="s">
        <v>487</v>
      </c>
      <c r="H18" t="s">
        <v>407</v>
      </c>
      <c r="I18" s="115" t="s">
        <v>486</v>
      </c>
      <c r="J18">
        <v>150</v>
      </c>
      <c r="M18">
        <f>L18-L17</f>
        <v>0</v>
      </c>
      <c r="O18">
        <f>N18+M18</f>
        <v>0</v>
      </c>
    </row>
    <row r="19" spans="1:15" x14ac:dyDescent="0.3">
      <c r="A19" s="117">
        <v>44454</v>
      </c>
      <c r="B19" t="s">
        <v>485</v>
      </c>
      <c r="C19" s="115" t="s">
        <v>422</v>
      </c>
      <c r="D19">
        <v>141</v>
      </c>
      <c r="E19" s="116">
        <v>6.25E-2</v>
      </c>
      <c r="F19" t="s">
        <v>292</v>
      </c>
      <c r="G19" s="116">
        <v>8.3333333333333329E-2</v>
      </c>
      <c r="H19" t="s">
        <v>407</v>
      </c>
      <c r="I19" s="115" t="s">
        <v>484</v>
      </c>
      <c r="J19">
        <v>150</v>
      </c>
      <c r="M19">
        <f>L19-L18</f>
        <v>0</v>
      </c>
      <c r="O19">
        <f>N19+M19</f>
        <v>0</v>
      </c>
    </row>
    <row r="20" spans="1:15" ht="100.8" x14ac:dyDescent="0.3">
      <c r="A20" s="117">
        <v>44454</v>
      </c>
      <c r="B20" t="s">
        <v>174</v>
      </c>
      <c r="C20" s="115" t="s">
        <v>483</v>
      </c>
      <c r="D20">
        <v>315</v>
      </c>
      <c r="E20" s="116">
        <v>0.21875</v>
      </c>
      <c r="F20" t="s">
        <v>108</v>
      </c>
      <c r="G20" s="116">
        <v>0.25</v>
      </c>
      <c r="H20" s="120" t="s">
        <v>482</v>
      </c>
      <c r="I20" s="115" t="s">
        <v>481</v>
      </c>
      <c r="J20">
        <v>150</v>
      </c>
      <c r="M20">
        <f>L20-L19</f>
        <v>0</v>
      </c>
      <c r="O20">
        <f>N20+M20</f>
        <v>0</v>
      </c>
    </row>
    <row r="21" spans="1:15" ht="28.8" x14ac:dyDescent="0.3">
      <c r="A21" s="117">
        <v>44454</v>
      </c>
      <c r="B21" t="s">
        <v>480</v>
      </c>
      <c r="C21" s="115" t="s">
        <v>479</v>
      </c>
      <c r="D21">
        <v>166</v>
      </c>
      <c r="E21" s="116">
        <v>0.33333333333333331</v>
      </c>
      <c r="F21" t="s">
        <v>108</v>
      </c>
      <c r="G21" s="116">
        <v>0.36458333333333331</v>
      </c>
      <c r="H21" t="s">
        <v>460</v>
      </c>
      <c r="I21" s="115" t="s">
        <v>478</v>
      </c>
      <c r="J21">
        <v>50</v>
      </c>
      <c r="M21">
        <f>L21-L20</f>
        <v>0</v>
      </c>
      <c r="O21">
        <f>N21+M21</f>
        <v>0</v>
      </c>
    </row>
    <row r="22" spans="1:15" ht="46.2" customHeight="1" x14ac:dyDescent="0.3">
      <c r="A22" s="117">
        <v>44454</v>
      </c>
      <c r="B22" t="s">
        <v>477</v>
      </c>
      <c r="C22" s="115" t="s">
        <v>476</v>
      </c>
      <c r="D22">
        <v>134</v>
      </c>
      <c r="E22" s="116">
        <v>0.4375</v>
      </c>
      <c r="F22" t="s">
        <v>108</v>
      </c>
      <c r="G22" s="116">
        <v>0.46875</v>
      </c>
      <c r="H22" t="s">
        <v>475</v>
      </c>
      <c r="I22" s="115"/>
      <c r="J22">
        <v>50</v>
      </c>
    </row>
    <row r="23" spans="1:15" ht="43.2" x14ac:dyDescent="0.3">
      <c r="A23" s="117">
        <v>44454</v>
      </c>
      <c r="B23" t="s">
        <v>474</v>
      </c>
      <c r="C23" s="115" t="s">
        <v>473</v>
      </c>
      <c r="D23">
        <v>196</v>
      </c>
      <c r="E23" s="116">
        <v>0.45833333333333331</v>
      </c>
      <c r="F23" t="s">
        <v>108</v>
      </c>
      <c r="G23" s="116">
        <v>0.48958333333333331</v>
      </c>
      <c r="H23" t="s">
        <v>472</v>
      </c>
      <c r="I23" s="115" t="s">
        <v>471</v>
      </c>
      <c r="J23">
        <v>150</v>
      </c>
      <c r="M23">
        <f>L23-L21</f>
        <v>0</v>
      </c>
      <c r="O23">
        <f>N23+M23</f>
        <v>0</v>
      </c>
    </row>
    <row r="24" spans="1:15" ht="43.2" x14ac:dyDescent="0.3">
      <c r="A24" s="117">
        <v>44454</v>
      </c>
      <c r="B24" t="s">
        <v>135</v>
      </c>
      <c r="C24" s="115" t="s">
        <v>470</v>
      </c>
      <c r="D24" s="115" t="s">
        <v>469</v>
      </c>
      <c r="E24" s="116">
        <v>0.58333333333333337</v>
      </c>
      <c r="F24" t="s">
        <v>468</v>
      </c>
      <c r="G24" s="116">
        <v>0.61458333333333337</v>
      </c>
      <c r="H24" t="s">
        <v>453</v>
      </c>
      <c r="I24" s="115" t="s">
        <v>467</v>
      </c>
      <c r="J24">
        <v>150</v>
      </c>
      <c r="M24">
        <f>L24-L23</f>
        <v>0</v>
      </c>
      <c r="O24">
        <f>N24+M24</f>
        <v>0</v>
      </c>
    </row>
    <row r="25" spans="1:15" ht="43.2" x14ac:dyDescent="0.3">
      <c r="A25" s="117">
        <v>44454</v>
      </c>
      <c r="B25" t="s">
        <v>466</v>
      </c>
      <c r="C25" s="115" t="s">
        <v>422</v>
      </c>
      <c r="D25">
        <v>300</v>
      </c>
      <c r="E25" s="116">
        <v>0.73958333333333337</v>
      </c>
      <c r="F25" t="s">
        <v>108</v>
      </c>
      <c r="G25" s="116">
        <v>0.77083333333333337</v>
      </c>
      <c r="H25" t="s">
        <v>453</v>
      </c>
      <c r="I25" s="115" t="s">
        <v>465</v>
      </c>
      <c r="J25">
        <v>150</v>
      </c>
      <c r="M25">
        <f>L25-L24</f>
        <v>0</v>
      </c>
      <c r="O25">
        <f>N25+M25</f>
        <v>0</v>
      </c>
    </row>
    <row r="26" spans="1:15" x14ac:dyDescent="0.3">
      <c r="A26" s="117">
        <v>44454</v>
      </c>
      <c r="B26" t="s">
        <v>464</v>
      </c>
      <c r="C26" s="115" t="s">
        <v>422</v>
      </c>
      <c r="D26">
        <v>227</v>
      </c>
      <c r="E26" s="116">
        <v>0.875</v>
      </c>
      <c r="F26" t="s">
        <v>144</v>
      </c>
      <c r="G26" s="116">
        <v>0.89583333333333337</v>
      </c>
      <c r="H26" t="s">
        <v>453</v>
      </c>
      <c r="I26" s="115" t="s">
        <v>463</v>
      </c>
      <c r="J26">
        <v>150</v>
      </c>
      <c r="M26">
        <f>L26-L25</f>
        <v>0</v>
      </c>
      <c r="O26">
        <f>N26+M26</f>
        <v>0</v>
      </c>
    </row>
    <row r="27" spans="1:15" x14ac:dyDescent="0.3">
      <c r="A27" s="117">
        <v>44454</v>
      </c>
      <c r="B27" t="s">
        <v>462</v>
      </c>
      <c r="C27" s="115" t="s">
        <v>461</v>
      </c>
      <c r="D27">
        <v>258</v>
      </c>
      <c r="E27" t="s">
        <v>421</v>
      </c>
      <c r="F27" t="s">
        <v>292</v>
      </c>
      <c r="G27" s="118">
        <v>0.51388888888888895</v>
      </c>
      <c r="H27" t="s">
        <v>460</v>
      </c>
      <c r="I27" s="115" t="s">
        <v>459</v>
      </c>
      <c r="J27">
        <v>50</v>
      </c>
      <c r="O27">
        <f>N27+M27</f>
        <v>0</v>
      </c>
    </row>
    <row r="28" spans="1:15" ht="57.6" x14ac:dyDescent="0.3">
      <c r="A28" s="117">
        <v>44455</v>
      </c>
      <c r="B28" s="115" t="s">
        <v>458</v>
      </c>
      <c r="C28" s="115" t="s">
        <v>422</v>
      </c>
      <c r="D28">
        <v>107</v>
      </c>
      <c r="E28" s="119">
        <v>6.25E-2</v>
      </c>
      <c r="F28" t="s">
        <v>144</v>
      </c>
      <c r="G28" s="116">
        <v>8.3333333333333329E-2</v>
      </c>
      <c r="H28" t="s">
        <v>453</v>
      </c>
      <c r="I28" s="115" t="s">
        <v>457</v>
      </c>
      <c r="J28">
        <v>150</v>
      </c>
      <c r="M28">
        <f>L28-L27</f>
        <v>0</v>
      </c>
      <c r="O28">
        <f>N28+M28</f>
        <v>0</v>
      </c>
    </row>
    <row r="29" spans="1:15" x14ac:dyDescent="0.3">
      <c r="A29" s="117">
        <v>44456</v>
      </c>
      <c r="B29" t="s">
        <v>124</v>
      </c>
      <c r="C29" s="115" t="s">
        <v>422</v>
      </c>
      <c r="D29">
        <v>102</v>
      </c>
      <c r="E29" s="116">
        <v>0.125</v>
      </c>
      <c r="F29" t="s">
        <v>292</v>
      </c>
      <c r="G29" s="116">
        <v>0.1388888888888889</v>
      </c>
      <c r="H29" t="s">
        <v>453</v>
      </c>
      <c r="I29" s="115" t="s">
        <v>456</v>
      </c>
      <c r="J29">
        <v>150</v>
      </c>
      <c r="M29">
        <f>L29-L28</f>
        <v>0</v>
      </c>
      <c r="O29">
        <f>N29+M29</f>
        <v>0</v>
      </c>
    </row>
    <row r="30" spans="1:15" ht="28.8" x14ac:dyDescent="0.3">
      <c r="A30" s="117">
        <v>44456</v>
      </c>
      <c r="B30" t="s">
        <v>455</v>
      </c>
      <c r="C30" s="115" t="s">
        <v>422</v>
      </c>
      <c r="D30">
        <v>234</v>
      </c>
      <c r="E30" s="116">
        <v>0.23958333333333334</v>
      </c>
      <c r="F30" t="s">
        <v>144</v>
      </c>
      <c r="G30" s="116" t="s">
        <v>454</v>
      </c>
      <c r="H30" t="s">
        <v>453</v>
      </c>
      <c r="I30" s="115" t="s">
        <v>452</v>
      </c>
      <c r="J30">
        <v>150</v>
      </c>
      <c r="M30">
        <f>L30-L29</f>
        <v>0</v>
      </c>
      <c r="O30">
        <f>N30+M30</f>
        <v>0</v>
      </c>
    </row>
    <row r="31" spans="1:15" x14ac:dyDescent="0.3">
      <c r="A31" s="117">
        <v>44456</v>
      </c>
      <c r="B31" t="s">
        <v>116</v>
      </c>
      <c r="C31" s="115" t="s">
        <v>422</v>
      </c>
      <c r="D31">
        <v>241</v>
      </c>
      <c r="E31" s="116">
        <v>0.32291666666666669</v>
      </c>
      <c r="F31">
        <v>30</v>
      </c>
      <c r="G31" s="116">
        <v>0.34375</v>
      </c>
      <c r="H31" t="s">
        <v>451</v>
      </c>
      <c r="I31" s="115" t="s">
        <v>450</v>
      </c>
      <c r="J31">
        <v>150</v>
      </c>
      <c r="M31">
        <f>L31-L30</f>
        <v>0</v>
      </c>
      <c r="O31">
        <f>N31+M31</f>
        <v>0</v>
      </c>
    </row>
    <row r="32" spans="1:15" ht="28.8" x14ac:dyDescent="0.3">
      <c r="A32" s="117">
        <v>44456</v>
      </c>
      <c r="B32" t="s">
        <v>112</v>
      </c>
      <c r="C32" s="115" t="s">
        <v>449</v>
      </c>
      <c r="D32">
        <v>191</v>
      </c>
      <c r="E32" s="116">
        <v>0.42708333333333331</v>
      </c>
      <c r="F32">
        <v>20</v>
      </c>
      <c r="G32" s="118">
        <v>0.44791666666666669</v>
      </c>
      <c r="H32" t="s">
        <v>416</v>
      </c>
      <c r="I32" s="115" t="s">
        <v>448</v>
      </c>
      <c r="J32">
        <v>150</v>
      </c>
      <c r="M32">
        <f>L32-L31</f>
        <v>0</v>
      </c>
      <c r="O32">
        <f>N32+M32</f>
        <v>0</v>
      </c>
    </row>
    <row r="33" spans="1:15" x14ac:dyDescent="0.3">
      <c r="A33" s="117">
        <v>44456</v>
      </c>
      <c r="B33" t="s">
        <v>447</v>
      </c>
      <c r="C33" s="115" t="s">
        <v>446</v>
      </c>
      <c r="D33">
        <v>130</v>
      </c>
      <c r="E33" s="118">
        <v>0.48958333333333331</v>
      </c>
      <c r="F33">
        <v>15</v>
      </c>
      <c r="G33" t="s">
        <v>445</v>
      </c>
      <c r="H33" t="s">
        <v>416</v>
      </c>
      <c r="I33" s="115" t="s">
        <v>444</v>
      </c>
      <c r="J33" t="s">
        <v>443</v>
      </c>
      <c r="M33">
        <f>L33-L32</f>
        <v>0</v>
      </c>
      <c r="O33">
        <f>N33+M33</f>
        <v>0</v>
      </c>
    </row>
    <row r="34" spans="1:15" x14ac:dyDescent="0.3">
      <c r="A34" s="117">
        <v>44456</v>
      </c>
      <c r="B34" t="s">
        <v>109</v>
      </c>
      <c r="C34" s="115" t="s">
        <v>442</v>
      </c>
      <c r="D34">
        <v>122</v>
      </c>
      <c r="E34" s="116">
        <v>0.55208333333333337</v>
      </c>
      <c r="F34" t="s">
        <v>292</v>
      </c>
      <c r="G34" s="116">
        <v>0.56597222222222221</v>
      </c>
      <c r="H34" t="s">
        <v>416</v>
      </c>
      <c r="I34" s="115" t="s">
        <v>441</v>
      </c>
      <c r="J34" t="s">
        <v>440</v>
      </c>
      <c r="M34">
        <f>L34-L33</f>
        <v>0</v>
      </c>
      <c r="O34">
        <f>N34+M34</f>
        <v>0</v>
      </c>
    </row>
    <row r="35" spans="1:15" ht="57.6" x14ac:dyDescent="0.3">
      <c r="A35" s="117">
        <v>44456</v>
      </c>
      <c r="B35" t="s">
        <v>439</v>
      </c>
      <c r="C35" s="115" t="s">
        <v>438</v>
      </c>
      <c r="D35">
        <v>191</v>
      </c>
      <c r="E35" s="119" t="s">
        <v>437</v>
      </c>
      <c r="F35" t="s">
        <v>292</v>
      </c>
      <c r="G35" s="116">
        <v>0.61458333333333337</v>
      </c>
      <c r="H35" t="s">
        <v>416</v>
      </c>
      <c r="I35" s="115" t="s">
        <v>436</v>
      </c>
      <c r="J35">
        <v>150</v>
      </c>
      <c r="M35">
        <f>L35-L34</f>
        <v>0</v>
      </c>
      <c r="O35">
        <f>N35+M35</f>
        <v>0</v>
      </c>
    </row>
    <row r="36" spans="1:15" ht="43.2" x14ac:dyDescent="0.3">
      <c r="A36" s="117">
        <v>44456</v>
      </c>
      <c r="B36" s="115" t="s">
        <v>435</v>
      </c>
      <c r="C36" s="115" t="s">
        <v>434</v>
      </c>
      <c r="D36">
        <v>169</v>
      </c>
      <c r="E36" s="116">
        <v>0.67361111111111116</v>
      </c>
      <c r="F36" t="s">
        <v>292</v>
      </c>
      <c r="G36" s="116">
        <v>0.6875</v>
      </c>
      <c r="H36" s="115" t="s">
        <v>433</v>
      </c>
      <c r="I36" s="115" t="s">
        <v>430</v>
      </c>
      <c r="J36">
        <v>150</v>
      </c>
      <c r="M36">
        <f>L36-L35</f>
        <v>0</v>
      </c>
      <c r="O36">
        <f>N36+M36</f>
        <v>0</v>
      </c>
    </row>
    <row r="37" spans="1:15" ht="115.2" x14ac:dyDescent="0.3">
      <c r="A37" s="117">
        <v>44456</v>
      </c>
      <c r="B37" t="s">
        <v>98</v>
      </c>
      <c r="C37" s="115" t="s">
        <v>432</v>
      </c>
      <c r="D37">
        <v>71</v>
      </c>
      <c r="E37" s="116">
        <v>0.71527777777777779</v>
      </c>
      <c r="F37" t="s">
        <v>292</v>
      </c>
      <c r="G37" s="116">
        <v>0.72916666666666663</v>
      </c>
      <c r="H37" s="115" t="s">
        <v>431</v>
      </c>
      <c r="I37" s="115" t="s">
        <v>430</v>
      </c>
      <c r="J37">
        <v>150</v>
      </c>
      <c r="M37">
        <f>L37-L36</f>
        <v>0</v>
      </c>
      <c r="O37">
        <f>N37+M37</f>
        <v>0</v>
      </c>
    </row>
    <row r="38" spans="1:15" ht="100.8" x14ac:dyDescent="0.3">
      <c r="A38" s="117">
        <v>44456</v>
      </c>
      <c r="B38" t="s">
        <v>429</v>
      </c>
      <c r="C38" s="115" t="s">
        <v>428</v>
      </c>
      <c r="D38">
        <v>176</v>
      </c>
      <c r="E38" s="116">
        <v>0.80555555555555547</v>
      </c>
      <c r="F38">
        <v>40</v>
      </c>
      <c r="G38" s="116">
        <v>0.83333333333333337</v>
      </c>
      <c r="H38" s="115" t="s">
        <v>427</v>
      </c>
      <c r="I38" s="115" t="s">
        <v>426</v>
      </c>
      <c r="J38">
        <v>100</v>
      </c>
      <c r="M38">
        <f>L38-L37</f>
        <v>0</v>
      </c>
      <c r="O38">
        <f>N38+M38</f>
        <v>0</v>
      </c>
    </row>
    <row r="39" spans="1:15" ht="72" x14ac:dyDescent="0.3">
      <c r="A39" s="117">
        <v>44456</v>
      </c>
      <c r="B39" t="s">
        <v>94</v>
      </c>
      <c r="C39" s="115" t="s">
        <v>425</v>
      </c>
      <c r="D39">
        <v>229</v>
      </c>
      <c r="E39" s="118">
        <v>0.42708333333333331</v>
      </c>
      <c r="F39">
        <v>30</v>
      </c>
      <c r="G39" s="116">
        <v>0.94791666666666663</v>
      </c>
      <c r="H39" s="115" t="s">
        <v>424</v>
      </c>
      <c r="I39" s="115" t="s">
        <v>423</v>
      </c>
      <c r="J39">
        <v>150</v>
      </c>
      <c r="M39">
        <f>L39-L38</f>
        <v>0</v>
      </c>
      <c r="O39">
        <f>N39+M39</f>
        <v>0</v>
      </c>
    </row>
    <row r="40" spans="1:15" x14ac:dyDescent="0.3">
      <c r="A40" s="117">
        <v>44456</v>
      </c>
      <c r="B40" t="s">
        <v>88</v>
      </c>
      <c r="C40" s="115" t="s">
        <v>422</v>
      </c>
      <c r="D40">
        <v>288</v>
      </c>
      <c r="E40" t="s">
        <v>421</v>
      </c>
      <c r="F40">
        <v>30</v>
      </c>
      <c r="G40" t="s">
        <v>420</v>
      </c>
      <c r="H40" s="115" t="s">
        <v>407</v>
      </c>
      <c r="I40" s="115" t="s">
        <v>419</v>
      </c>
      <c r="J40">
        <v>150</v>
      </c>
      <c r="M40">
        <f>L40-L39</f>
        <v>0</v>
      </c>
      <c r="O40">
        <f>N40+M40</f>
        <v>0</v>
      </c>
    </row>
    <row r="41" spans="1:15" x14ac:dyDescent="0.3">
      <c r="A41" s="117">
        <v>44457</v>
      </c>
      <c r="B41" t="s">
        <v>418</v>
      </c>
      <c r="C41" s="115" t="s">
        <v>417</v>
      </c>
      <c r="D41">
        <v>273</v>
      </c>
      <c r="E41" s="116">
        <v>0.14583333333333334</v>
      </c>
      <c r="F41">
        <v>30</v>
      </c>
      <c r="G41" s="116">
        <v>0.16666666666666666</v>
      </c>
      <c r="H41" s="115" t="s">
        <v>416</v>
      </c>
      <c r="I41" s="115"/>
      <c r="J41">
        <v>150</v>
      </c>
      <c r="M41">
        <f>L41-L40</f>
        <v>0</v>
      </c>
      <c r="O41">
        <f>N41+M41</f>
        <v>0</v>
      </c>
    </row>
    <row r="42" spans="1:15" ht="86.4" x14ac:dyDescent="0.3">
      <c r="A42" s="117">
        <v>44457</v>
      </c>
      <c r="B42" t="s">
        <v>415</v>
      </c>
      <c r="C42" s="115" t="s">
        <v>414</v>
      </c>
      <c r="D42">
        <v>253</v>
      </c>
      <c r="E42" s="116">
        <v>0.2638888888888889</v>
      </c>
      <c r="F42" t="s">
        <v>413</v>
      </c>
      <c r="G42" s="116">
        <v>0.29166666666666669</v>
      </c>
      <c r="H42" s="115" t="s">
        <v>407</v>
      </c>
      <c r="I42" s="115" t="s">
        <v>412</v>
      </c>
      <c r="J42">
        <v>150</v>
      </c>
      <c r="M42">
        <f>L42-L41</f>
        <v>0</v>
      </c>
      <c r="O42">
        <f>N42+M42</f>
        <v>0</v>
      </c>
    </row>
    <row r="43" spans="1:15" ht="28.8" x14ac:dyDescent="0.3">
      <c r="A43" s="117">
        <v>44457</v>
      </c>
      <c r="B43" t="s">
        <v>411</v>
      </c>
      <c r="C43" s="115" t="s">
        <v>409</v>
      </c>
      <c r="D43">
        <v>191</v>
      </c>
      <c r="E43" s="116">
        <v>0.36805555555555558</v>
      </c>
      <c r="F43" t="s">
        <v>144</v>
      </c>
      <c r="G43" s="116">
        <v>0.39583333333333331</v>
      </c>
      <c r="H43" s="115" t="s">
        <v>407</v>
      </c>
      <c r="I43" s="115" t="s">
        <v>410</v>
      </c>
      <c r="J43">
        <v>150</v>
      </c>
      <c r="M43">
        <f>L43-L42</f>
        <v>0</v>
      </c>
      <c r="O43">
        <f>N43+M43</f>
        <v>0</v>
      </c>
    </row>
    <row r="44" spans="1:15" ht="28.8" x14ac:dyDescent="0.3">
      <c r="A44" s="117">
        <v>44457</v>
      </c>
      <c r="B44" t="s">
        <v>396</v>
      </c>
      <c r="C44" s="115" t="s">
        <v>409</v>
      </c>
      <c r="D44">
        <v>120</v>
      </c>
      <c r="E44" s="116">
        <v>0.4375</v>
      </c>
      <c r="F44" t="s">
        <v>408</v>
      </c>
      <c r="G44" s="116">
        <v>0.48958333333333331</v>
      </c>
      <c r="H44" s="115" t="s">
        <v>407</v>
      </c>
      <c r="I44" s="115" t="s">
        <v>406</v>
      </c>
      <c r="J44">
        <v>150</v>
      </c>
      <c r="M44">
        <f>L44-L43</f>
        <v>0</v>
      </c>
      <c r="O44">
        <f>N44+M44</f>
        <v>0</v>
      </c>
    </row>
    <row r="45" spans="1:15" ht="72" x14ac:dyDescent="0.3">
      <c r="A45" s="117">
        <v>44457</v>
      </c>
      <c r="B45" t="s">
        <v>405</v>
      </c>
      <c r="C45" s="115" t="s">
        <v>404</v>
      </c>
      <c r="D45">
        <v>162</v>
      </c>
      <c r="E45" s="116">
        <v>0.57291666666666663</v>
      </c>
      <c r="F45" s="115" t="s">
        <v>403</v>
      </c>
      <c r="G45" s="116" t="s">
        <v>402</v>
      </c>
      <c r="I45" s="115"/>
      <c r="M45">
        <f>L45-L44</f>
        <v>0</v>
      </c>
      <c r="O45">
        <f>N45+M45</f>
        <v>0</v>
      </c>
    </row>
    <row r="46" spans="1:15" x14ac:dyDescent="0.3">
      <c r="A46" s="117">
        <v>44457</v>
      </c>
      <c r="B46" t="s">
        <v>401</v>
      </c>
      <c r="C46" s="115" t="s">
        <v>400</v>
      </c>
      <c r="D46">
        <v>80</v>
      </c>
      <c r="E46" s="116">
        <v>0.6875</v>
      </c>
      <c r="I46" s="115"/>
      <c r="M46">
        <f>L46-L45</f>
        <v>0</v>
      </c>
      <c r="O46">
        <f>N46+M46</f>
        <v>0</v>
      </c>
    </row>
    <row r="47" spans="1:15" x14ac:dyDescent="0.3">
      <c r="C47" s="115"/>
      <c r="I47" s="115"/>
      <c r="M47">
        <f>L47-L46</f>
        <v>0</v>
      </c>
      <c r="O47">
        <f>N47+M47</f>
        <v>0</v>
      </c>
    </row>
    <row r="48" spans="1:15" x14ac:dyDescent="0.3">
      <c r="A48" t="s">
        <v>399</v>
      </c>
      <c r="C48" s="115"/>
      <c r="I48" s="115"/>
      <c r="M48">
        <f>L48-L47</f>
        <v>0</v>
      </c>
      <c r="O48">
        <f>N48+M48</f>
        <v>0</v>
      </c>
    </row>
    <row r="49" spans="1:15" x14ac:dyDescent="0.3">
      <c r="A49" t="s">
        <v>398</v>
      </c>
      <c r="C49" s="115"/>
      <c r="I49" s="115"/>
      <c r="M49">
        <f>L49-L48</f>
        <v>0</v>
      </c>
      <c r="O49">
        <f>N49+M49</f>
        <v>0</v>
      </c>
    </row>
    <row r="50" spans="1:15" x14ac:dyDescent="0.3">
      <c r="A50" t="s">
        <v>397</v>
      </c>
      <c r="C50" s="115"/>
      <c r="I50" s="115"/>
      <c r="M50">
        <f>L50-L49</f>
        <v>0</v>
      </c>
      <c r="O50">
        <f>N50+M50</f>
        <v>0</v>
      </c>
    </row>
    <row r="51" spans="1:15" x14ac:dyDescent="0.3">
      <c r="C51" s="115"/>
      <c r="I51" s="115"/>
      <c r="M51">
        <f>L51-L50</f>
        <v>0</v>
      </c>
      <c r="O51">
        <f>N51+M51</f>
        <v>0</v>
      </c>
    </row>
    <row r="52" spans="1:15" x14ac:dyDescent="0.3">
      <c r="C52" s="115"/>
      <c r="I52" s="115"/>
      <c r="M52">
        <f>L52-L51</f>
        <v>0</v>
      </c>
      <c r="O52">
        <f>N52+M52</f>
        <v>0</v>
      </c>
    </row>
    <row r="53" spans="1:15" x14ac:dyDescent="0.3">
      <c r="C53" s="115"/>
      <c r="I53" s="115"/>
    </row>
    <row r="54" spans="1:15" x14ac:dyDescent="0.3">
      <c r="C54" s="115"/>
      <c r="I54" s="115"/>
    </row>
    <row r="55" spans="1:15" x14ac:dyDescent="0.3">
      <c r="C55" s="115"/>
      <c r="I55" s="115"/>
    </row>
    <row r="56" spans="1:15" x14ac:dyDescent="0.3">
      <c r="C56" s="115"/>
      <c r="I56" s="115"/>
    </row>
    <row r="57" spans="1:15" x14ac:dyDescent="0.3">
      <c r="C57" s="115"/>
      <c r="I57" s="115"/>
    </row>
    <row r="58" spans="1:15" x14ac:dyDescent="0.3">
      <c r="C58" s="115"/>
      <c r="I58" s="115"/>
    </row>
    <row r="59" spans="1:15" x14ac:dyDescent="0.3">
      <c r="C59" s="115"/>
      <c r="I59" s="115"/>
    </row>
    <row r="60" spans="1:15" x14ac:dyDescent="0.3">
      <c r="C60" s="115"/>
      <c r="I60" s="115"/>
    </row>
    <row r="61" spans="1:15" x14ac:dyDescent="0.3">
      <c r="C61" s="115"/>
      <c r="I61" s="115"/>
    </row>
    <row r="62" spans="1:15" x14ac:dyDescent="0.3">
      <c r="C62" s="115"/>
      <c r="I62" s="115"/>
    </row>
    <row r="63" spans="1:15" x14ac:dyDescent="0.3">
      <c r="C63" s="115"/>
      <c r="I63" s="115"/>
    </row>
    <row r="64" spans="1:15" x14ac:dyDescent="0.3">
      <c r="C64" s="115"/>
      <c r="I64" s="115"/>
    </row>
    <row r="65" spans="3:9" x14ac:dyDescent="0.3">
      <c r="C65" s="115"/>
      <c r="I65" s="115"/>
    </row>
    <row r="66" spans="3:9" x14ac:dyDescent="0.3">
      <c r="C66" s="115"/>
      <c r="I66" s="115"/>
    </row>
    <row r="67" spans="3:9" x14ac:dyDescent="0.3">
      <c r="C67" s="115"/>
      <c r="I67" s="115"/>
    </row>
    <row r="68" spans="3:9" x14ac:dyDescent="0.3">
      <c r="C68" s="115"/>
      <c r="I68" s="115"/>
    </row>
    <row r="69" spans="3:9" x14ac:dyDescent="0.3">
      <c r="C69" s="115"/>
    </row>
    <row r="70" spans="3:9" x14ac:dyDescent="0.3">
      <c r="C70" s="115"/>
    </row>
    <row r="71" spans="3:9" x14ac:dyDescent="0.3">
      <c r="C71" s="115"/>
    </row>
    <row r="72" spans="3:9" x14ac:dyDescent="0.3">
      <c r="C72" s="115"/>
    </row>
    <row r="73" spans="3:9" x14ac:dyDescent="0.3">
      <c r="C73" s="115"/>
    </row>
    <row r="74" spans="3:9" x14ac:dyDescent="0.3">
      <c r="C74" s="115"/>
    </row>
    <row r="75" spans="3:9" x14ac:dyDescent="0.3">
      <c r="C75" s="115"/>
    </row>
    <row r="76" spans="3:9" x14ac:dyDescent="0.3">
      <c r="C76" s="115"/>
    </row>
  </sheetData>
  <mergeCells count="17">
    <mergeCell ref="A1:G1"/>
    <mergeCell ref="K4:K5"/>
    <mergeCell ref="D4:D5"/>
    <mergeCell ref="F4:F5"/>
    <mergeCell ref="E4:E5"/>
    <mergeCell ref="G4:G5"/>
    <mergeCell ref="J4:J5"/>
    <mergeCell ref="A2:H2"/>
    <mergeCell ref="U4:U5"/>
    <mergeCell ref="N4:N5"/>
    <mergeCell ref="L4:L5"/>
    <mergeCell ref="M4:M5"/>
    <mergeCell ref="P4:P5"/>
    <mergeCell ref="Q4:Q5"/>
    <mergeCell ref="O4:O5"/>
    <mergeCell ref="S4:S5"/>
    <mergeCell ref="T4:T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05"/>
  <sheetViews>
    <sheetView topLeftCell="E1" zoomScaleNormal="100" workbookViewId="0">
      <pane ySplit="3" topLeftCell="A139" activePane="bottomLeft" state="frozen"/>
      <selection activeCell="E1" sqref="E1"/>
      <selection pane="bottomLeft" activeCell="N144" sqref="N144"/>
    </sheetView>
  </sheetViews>
  <sheetFormatPr defaultRowHeight="14.4" x14ac:dyDescent="0.3"/>
  <cols>
    <col min="1" max="1" width="7.109375" customWidth="1"/>
    <col min="2" max="2" width="18" customWidth="1"/>
    <col min="3" max="3" width="13.21875" customWidth="1"/>
    <col min="4" max="4" width="18.77734375" customWidth="1"/>
    <col min="5" max="5" width="11.6640625" customWidth="1"/>
    <col min="6" max="6" width="11.44140625" customWidth="1"/>
    <col min="7" max="7" width="12.77734375" customWidth="1"/>
    <col min="8" max="8" width="10.88671875" customWidth="1"/>
    <col min="9" max="9" width="12.21875" customWidth="1"/>
    <col min="10" max="11" width="10.109375" customWidth="1"/>
    <col min="12" max="12" width="11.88671875" customWidth="1"/>
    <col min="13" max="13" width="0.44140625" customWidth="1"/>
    <col min="14" max="14" width="11.88671875" customWidth="1"/>
    <col min="15" max="15" width="10.6640625" customWidth="1"/>
    <col min="16" max="16" width="9.33203125" customWidth="1"/>
    <col min="17" max="17" width="8.88671875" customWidth="1"/>
    <col min="18" max="18" width="15" customWidth="1"/>
    <col min="19" max="19" width="19" customWidth="1"/>
    <col min="20" max="20" width="12" customWidth="1"/>
    <col min="21" max="21" width="34.109375" customWidth="1"/>
  </cols>
  <sheetData>
    <row r="1" spans="1:22" ht="22.2" customHeight="1" x14ac:dyDescent="0.45">
      <c r="A1" s="5" t="s">
        <v>4</v>
      </c>
      <c r="F1" t="s">
        <v>13</v>
      </c>
      <c r="J1" t="s">
        <v>23</v>
      </c>
      <c r="L1" s="93" t="s">
        <v>388</v>
      </c>
      <c r="M1" s="93"/>
      <c r="N1" s="93"/>
      <c r="O1" s="93"/>
      <c r="P1" s="93"/>
      <c r="Q1" s="93"/>
      <c r="R1" s="93"/>
      <c r="S1" s="93"/>
    </row>
    <row r="2" spans="1:22" ht="14.4" customHeight="1" x14ac:dyDescent="0.45">
      <c r="A2" s="106" t="s">
        <v>0</v>
      </c>
      <c r="B2" s="106" t="s">
        <v>1</v>
      </c>
      <c r="C2" s="102" t="s">
        <v>2</v>
      </c>
      <c r="D2" s="16"/>
      <c r="E2" s="103" t="s">
        <v>65</v>
      </c>
      <c r="F2" s="103" t="s">
        <v>66</v>
      </c>
      <c r="G2" s="107" t="s">
        <v>34</v>
      </c>
      <c r="H2" s="107" t="s">
        <v>16</v>
      </c>
      <c r="I2" s="102" t="s">
        <v>68</v>
      </c>
      <c r="J2" s="112" t="s">
        <v>67</v>
      </c>
      <c r="K2" s="46"/>
      <c r="L2" s="102" t="s">
        <v>5</v>
      </c>
      <c r="M2" s="13"/>
      <c r="N2" s="112" t="s">
        <v>17</v>
      </c>
      <c r="O2" s="102" t="s">
        <v>18</v>
      </c>
      <c r="P2" s="102" t="s">
        <v>3</v>
      </c>
      <c r="Q2" s="108" t="s">
        <v>19</v>
      </c>
      <c r="R2" s="110" t="s">
        <v>12</v>
      </c>
      <c r="S2" s="110" t="s">
        <v>10</v>
      </c>
      <c r="T2" s="109" t="s">
        <v>9</v>
      </c>
      <c r="U2" s="106" t="s">
        <v>218</v>
      </c>
      <c r="V2" s="32"/>
    </row>
    <row r="3" spans="1:22" ht="43.2" customHeight="1" x14ac:dyDescent="0.3">
      <c r="A3" s="106"/>
      <c r="B3" s="106"/>
      <c r="C3" s="102"/>
      <c r="D3" s="36" t="s">
        <v>36</v>
      </c>
      <c r="E3" s="103"/>
      <c r="F3" s="103"/>
      <c r="G3" s="107"/>
      <c r="H3" s="107"/>
      <c r="I3" s="102"/>
      <c r="J3" s="113"/>
      <c r="K3" s="47" t="s">
        <v>303</v>
      </c>
      <c r="L3" s="102"/>
      <c r="M3" s="14" t="s">
        <v>21</v>
      </c>
      <c r="N3" s="113"/>
      <c r="O3" s="102"/>
      <c r="P3" s="102"/>
      <c r="Q3" s="108"/>
      <c r="R3" s="111"/>
      <c r="S3" s="111"/>
      <c r="T3" s="109"/>
      <c r="U3" s="106"/>
    </row>
    <row r="4" spans="1:22" ht="17.399999999999999" customHeight="1" x14ac:dyDescent="0.3">
      <c r="A4" s="6">
        <v>43643</v>
      </c>
      <c r="B4" s="7" t="s">
        <v>6</v>
      </c>
      <c r="C4" s="7" t="s">
        <v>7</v>
      </c>
      <c r="D4" s="9" t="s">
        <v>37</v>
      </c>
      <c r="E4" s="2">
        <v>0.93</v>
      </c>
      <c r="F4" s="2">
        <v>0.15</v>
      </c>
      <c r="G4" s="11" t="s">
        <v>15</v>
      </c>
      <c r="H4" s="11">
        <v>90</v>
      </c>
      <c r="I4" s="7">
        <v>280.2</v>
      </c>
      <c r="J4" s="7">
        <v>59</v>
      </c>
      <c r="K4" s="48"/>
      <c r="L4" s="7">
        <v>23.4</v>
      </c>
      <c r="M4" s="7">
        <f>J4+I4</f>
        <v>339.2</v>
      </c>
      <c r="N4" s="7">
        <v>357</v>
      </c>
      <c r="O4" s="7">
        <v>59</v>
      </c>
      <c r="P4" s="10">
        <v>0.76</v>
      </c>
      <c r="Q4" s="7">
        <v>0</v>
      </c>
      <c r="R4" s="7" t="s">
        <v>8</v>
      </c>
      <c r="S4" s="7" t="s">
        <v>11</v>
      </c>
      <c r="T4" s="7">
        <v>55</v>
      </c>
      <c r="U4" s="9" t="s">
        <v>14</v>
      </c>
    </row>
    <row r="5" spans="1:22" x14ac:dyDescent="0.3">
      <c r="A5" s="12">
        <v>43644</v>
      </c>
      <c r="B5" s="7" t="s">
        <v>6</v>
      </c>
      <c r="C5" s="7" t="s">
        <v>7</v>
      </c>
      <c r="D5" s="9" t="s">
        <v>37</v>
      </c>
      <c r="E5" s="2">
        <v>0.98</v>
      </c>
      <c r="F5" s="2">
        <v>0.75</v>
      </c>
      <c r="G5" s="7" t="s">
        <v>48</v>
      </c>
      <c r="H5" s="7"/>
      <c r="I5" s="7">
        <v>51.3</v>
      </c>
      <c r="J5" s="7"/>
      <c r="K5" s="48"/>
      <c r="L5" s="7"/>
      <c r="M5" s="7">
        <f>I5+M4</f>
        <v>390.5</v>
      </c>
      <c r="N5" s="7"/>
      <c r="O5" s="7"/>
      <c r="P5" s="8">
        <v>7.65</v>
      </c>
      <c r="Q5" s="7"/>
      <c r="R5" s="7"/>
      <c r="S5" s="7" t="s">
        <v>11</v>
      </c>
      <c r="T5" s="7"/>
      <c r="U5" s="9"/>
    </row>
    <row r="6" spans="1:22" x14ac:dyDescent="0.3">
      <c r="A6" s="12">
        <v>43645</v>
      </c>
      <c r="B6" s="7" t="s">
        <v>6</v>
      </c>
      <c r="C6" s="7" t="s">
        <v>7</v>
      </c>
      <c r="D6" s="9" t="s">
        <v>47</v>
      </c>
      <c r="E6" s="2">
        <v>0.94</v>
      </c>
      <c r="F6" s="2">
        <v>0.45</v>
      </c>
      <c r="G6" s="7" t="s">
        <v>49</v>
      </c>
      <c r="H6" s="7"/>
      <c r="I6" s="7">
        <v>110</v>
      </c>
      <c r="J6" s="7"/>
      <c r="K6" s="48"/>
      <c r="L6" s="7"/>
      <c r="M6" s="7">
        <f>M5+I6</f>
        <v>500.5</v>
      </c>
      <c r="N6" s="7">
        <v>356</v>
      </c>
      <c r="P6" s="8">
        <v>0</v>
      </c>
      <c r="Q6" s="7"/>
      <c r="R6" s="7"/>
      <c r="S6" s="7" t="s">
        <v>20</v>
      </c>
      <c r="T6" s="7">
        <v>24</v>
      </c>
      <c r="U6" s="9" t="s">
        <v>30</v>
      </c>
    </row>
    <row r="7" spans="1:22" ht="28.8" x14ac:dyDescent="0.3">
      <c r="A7" s="12">
        <v>43648</v>
      </c>
      <c r="B7" s="7" t="s">
        <v>6</v>
      </c>
      <c r="C7" s="7" t="s">
        <v>7</v>
      </c>
      <c r="D7" s="9" t="s">
        <v>37</v>
      </c>
      <c r="E7" s="2">
        <v>0.98</v>
      </c>
      <c r="F7" s="2"/>
      <c r="G7" s="7" t="s">
        <v>50</v>
      </c>
      <c r="H7" s="7">
        <v>357</v>
      </c>
      <c r="I7" s="15" t="s">
        <v>26</v>
      </c>
      <c r="J7" s="7"/>
      <c r="K7" s="48"/>
      <c r="L7" s="7">
        <v>29.5</v>
      </c>
      <c r="M7" s="7">
        <v>577</v>
      </c>
      <c r="N7" s="7">
        <v>357</v>
      </c>
      <c r="O7" s="7" t="s">
        <v>23</v>
      </c>
      <c r="P7" s="8">
        <v>10</v>
      </c>
      <c r="Q7" s="7">
        <v>0</v>
      </c>
      <c r="R7" s="7" t="s">
        <v>8</v>
      </c>
      <c r="S7" s="7" t="s">
        <v>22</v>
      </c>
      <c r="T7" s="7">
        <v>27</v>
      </c>
      <c r="U7" s="9" t="s">
        <v>43</v>
      </c>
    </row>
    <row r="8" spans="1:22" x14ac:dyDescent="0.3">
      <c r="A8" s="12">
        <v>43649</v>
      </c>
      <c r="B8" s="7" t="s">
        <v>28</v>
      </c>
      <c r="C8" s="7" t="s">
        <v>7</v>
      </c>
      <c r="D8" s="9" t="s">
        <v>41</v>
      </c>
      <c r="E8" s="2">
        <v>0.5</v>
      </c>
      <c r="F8" s="2">
        <v>0.8</v>
      </c>
      <c r="G8" s="7">
        <v>4</v>
      </c>
      <c r="H8" s="7">
        <v>682</v>
      </c>
      <c r="I8" s="15">
        <v>23</v>
      </c>
      <c r="J8" s="7"/>
      <c r="K8" s="48"/>
      <c r="L8" s="7">
        <v>22.9</v>
      </c>
      <c r="M8" s="7">
        <v>682</v>
      </c>
      <c r="N8" s="7">
        <v>298</v>
      </c>
      <c r="O8" s="7">
        <v>207</v>
      </c>
      <c r="P8" s="8">
        <v>0</v>
      </c>
      <c r="Q8" s="7">
        <v>500</v>
      </c>
      <c r="R8" s="7" t="s">
        <v>8</v>
      </c>
      <c r="S8" s="7" t="s">
        <v>22</v>
      </c>
      <c r="T8" s="7">
        <v>24</v>
      </c>
      <c r="U8" s="9" t="s">
        <v>31</v>
      </c>
    </row>
    <row r="9" spans="1:22" ht="43.2" x14ac:dyDescent="0.3">
      <c r="A9" s="12">
        <v>43649</v>
      </c>
      <c r="B9" s="7" t="s">
        <v>27</v>
      </c>
      <c r="C9" s="7" t="s">
        <v>24</v>
      </c>
      <c r="D9" s="9" t="s">
        <v>40</v>
      </c>
      <c r="E9" s="2">
        <v>0.97</v>
      </c>
      <c r="F9" s="2"/>
      <c r="G9" s="7">
        <v>10</v>
      </c>
      <c r="H9" s="7">
        <v>712</v>
      </c>
      <c r="I9" s="7">
        <v>303.39999999999998</v>
      </c>
      <c r="J9" s="7">
        <v>50</v>
      </c>
      <c r="K9" s="48"/>
      <c r="L9" s="7">
        <v>23.7</v>
      </c>
      <c r="M9" s="7">
        <v>712</v>
      </c>
      <c r="N9" s="7">
        <v>351</v>
      </c>
      <c r="O9" s="7">
        <v>258</v>
      </c>
      <c r="P9" s="8">
        <v>0</v>
      </c>
      <c r="Q9" s="7">
        <v>0</v>
      </c>
      <c r="R9" s="7" t="s">
        <v>8</v>
      </c>
      <c r="S9" s="7" t="s">
        <v>25</v>
      </c>
      <c r="T9" s="7">
        <v>52</v>
      </c>
      <c r="U9" s="9" t="s">
        <v>44</v>
      </c>
    </row>
    <row r="10" spans="1:22" ht="28.8" x14ac:dyDescent="0.3">
      <c r="A10" s="12">
        <v>43650</v>
      </c>
      <c r="B10" s="7" t="s">
        <v>29</v>
      </c>
      <c r="C10" s="7" t="s">
        <v>24</v>
      </c>
      <c r="D10" s="9" t="s">
        <v>38</v>
      </c>
      <c r="E10" s="2">
        <v>0.14000000000000001</v>
      </c>
      <c r="F10" s="2">
        <v>0.82</v>
      </c>
      <c r="G10" s="7">
        <v>65</v>
      </c>
      <c r="H10" s="7">
        <v>1015</v>
      </c>
      <c r="I10" s="7">
        <v>185</v>
      </c>
      <c r="J10" s="7">
        <v>275</v>
      </c>
      <c r="K10" s="48"/>
      <c r="L10" s="7">
        <v>23</v>
      </c>
      <c r="M10" s="7">
        <v>1047</v>
      </c>
      <c r="N10" s="7">
        <v>292</v>
      </c>
      <c r="O10" s="7">
        <v>50</v>
      </c>
      <c r="P10" s="8">
        <v>0</v>
      </c>
      <c r="Q10" s="7">
        <v>0</v>
      </c>
      <c r="R10" s="7" t="s">
        <v>8</v>
      </c>
      <c r="S10" s="7" t="s">
        <v>25</v>
      </c>
      <c r="T10" s="7">
        <v>34.4</v>
      </c>
      <c r="U10" s="9" t="s">
        <v>45</v>
      </c>
    </row>
    <row r="11" spans="1:22" ht="43.2" x14ac:dyDescent="0.3">
      <c r="A11" s="12">
        <v>43650</v>
      </c>
      <c r="B11" s="7" t="s">
        <v>32</v>
      </c>
      <c r="C11" s="7" t="s">
        <v>33</v>
      </c>
      <c r="D11" s="9" t="s">
        <v>39</v>
      </c>
      <c r="E11" s="2">
        <v>0.75</v>
      </c>
      <c r="F11" s="2">
        <v>0.86</v>
      </c>
      <c r="G11" s="7">
        <v>40</v>
      </c>
      <c r="H11" s="7" t="s">
        <v>23</v>
      </c>
      <c r="I11" s="7">
        <v>77.3</v>
      </c>
      <c r="J11" s="7">
        <v>235</v>
      </c>
      <c r="K11" s="48"/>
      <c r="L11" s="7">
        <v>27.2</v>
      </c>
      <c r="M11" s="7">
        <v>1125</v>
      </c>
      <c r="N11" s="7">
        <v>313</v>
      </c>
      <c r="O11" s="7">
        <v>275</v>
      </c>
      <c r="P11" s="8">
        <v>0</v>
      </c>
      <c r="Q11" s="7">
        <v>0</v>
      </c>
      <c r="R11" s="7" t="s">
        <v>8</v>
      </c>
      <c r="S11" s="7" t="s">
        <v>25</v>
      </c>
      <c r="T11" s="7">
        <v>30</v>
      </c>
      <c r="U11" s="9" t="s">
        <v>46</v>
      </c>
    </row>
    <row r="12" spans="1:22" x14ac:dyDescent="0.3">
      <c r="A12" s="12">
        <v>43651</v>
      </c>
      <c r="B12" s="7" t="s">
        <v>29</v>
      </c>
      <c r="C12" s="7" t="s">
        <v>24</v>
      </c>
      <c r="D12" s="9" t="s">
        <v>38</v>
      </c>
      <c r="E12" s="2">
        <v>0.62</v>
      </c>
      <c r="F12" s="2">
        <v>0.98</v>
      </c>
      <c r="G12" s="7">
        <v>40</v>
      </c>
      <c r="H12" s="7">
        <v>1125</v>
      </c>
      <c r="I12" s="7" t="e">
        <f>H12-H11</f>
        <v>#VALUE!</v>
      </c>
      <c r="J12" s="7">
        <v>114</v>
      </c>
      <c r="K12" s="48"/>
      <c r="L12" s="7">
        <v>23.2</v>
      </c>
      <c r="M12" s="7">
        <v>1377</v>
      </c>
      <c r="N12" s="7">
        <v>375</v>
      </c>
      <c r="O12" s="7">
        <v>235</v>
      </c>
      <c r="P12" s="8">
        <v>0</v>
      </c>
      <c r="Q12" s="7">
        <v>0</v>
      </c>
      <c r="R12" s="7" t="s">
        <v>8</v>
      </c>
      <c r="S12" s="7" t="s">
        <v>25</v>
      </c>
      <c r="T12" s="7">
        <v>61</v>
      </c>
      <c r="U12" s="9" t="s">
        <v>57</v>
      </c>
    </row>
    <row r="13" spans="1:22" x14ac:dyDescent="0.3">
      <c r="A13" s="12">
        <v>43651</v>
      </c>
      <c r="B13" s="7" t="s">
        <v>35</v>
      </c>
      <c r="C13" s="7" t="s">
        <v>24</v>
      </c>
      <c r="D13" s="9" t="s">
        <v>42</v>
      </c>
      <c r="E13" s="2">
        <v>0.31</v>
      </c>
      <c r="F13" s="2">
        <v>1</v>
      </c>
      <c r="G13" s="7" t="s">
        <v>53</v>
      </c>
      <c r="H13" s="7">
        <v>1377</v>
      </c>
      <c r="I13" s="7">
        <f>H13-H12</f>
        <v>252</v>
      </c>
      <c r="J13" s="7">
        <v>101</v>
      </c>
      <c r="K13" s="48"/>
      <c r="L13" s="7">
        <v>24.3</v>
      </c>
      <c r="M13" s="7">
        <v>1629</v>
      </c>
      <c r="N13" s="7">
        <v>356</v>
      </c>
      <c r="O13" s="7">
        <v>114</v>
      </c>
      <c r="P13" s="8">
        <v>0</v>
      </c>
      <c r="Q13" s="7">
        <v>0</v>
      </c>
      <c r="R13" s="7" t="s">
        <v>55</v>
      </c>
      <c r="S13" s="7" t="s">
        <v>56</v>
      </c>
      <c r="T13" s="7">
        <v>67</v>
      </c>
      <c r="U13" s="9" t="s">
        <v>57</v>
      </c>
    </row>
    <row r="14" spans="1:22" x14ac:dyDescent="0.3">
      <c r="A14" s="12">
        <v>43653</v>
      </c>
      <c r="B14" s="7" t="s">
        <v>51</v>
      </c>
      <c r="C14" s="7" t="s">
        <v>52</v>
      </c>
      <c r="D14" s="9" t="s">
        <v>39</v>
      </c>
      <c r="E14" s="2">
        <v>0.26</v>
      </c>
      <c r="F14" s="2">
        <v>0.94</v>
      </c>
      <c r="G14" s="7" t="s">
        <v>54</v>
      </c>
      <c r="H14" s="7">
        <v>1629</v>
      </c>
      <c r="I14" s="7">
        <f>H14-H13</f>
        <v>252</v>
      </c>
      <c r="J14" s="7">
        <v>101</v>
      </c>
      <c r="K14" s="48"/>
      <c r="L14" s="7">
        <v>23.7</v>
      </c>
      <c r="M14" s="7"/>
      <c r="N14" s="7">
        <v>349</v>
      </c>
      <c r="O14" s="7">
        <v>101</v>
      </c>
      <c r="P14" s="8">
        <v>0</v>
      </c>
      <c r="Q14" s="7"/>
      <c r="R14" s="7" t="s">
        <v>61</v>
      </c>
      <c r="S14" s="7"/>
      <c r="T14" s="7">
        <v>57</v>
      </c>
      <c r="U14" s="9" t="s">
        <v>57</v>
      </c>
    </row>
    <row r="15" spans="1:22" x14ac:dyDescent="0.3">
      <c r="A15" s="12">
        <v>43654</v>
      </c>
      <c r="B15" s="7" t="s">
        <v>58</v>
      </c>
      <c r="C15" s="7" t="s">
        <v>7</v>
      </c>
      <c r="D15" s="9" t="s">
        <v>59</v>
      </c>
      <c r="E15" s="2">
        <v>0.5</v>
      </c>
      <c r="F15" s="2">
        <v>0.67</v>
      </c>
      <c r="G15" s="7" t="s">
        <v>62</v>
      </c>
      <c r="H15" s="7">
        <v>1797</v>
      </c>
      <c r="I15" s="18">
        <f>H16-H15</f>
        <v>209</v>
      </c>
      <c r="J15" s="7">
        <v>179</v>
      </c>
      <c r="K15" s="48"/>
      <c r="L15" s="7">
        <v>23.7</v>
      </c>
      <c r="M15" s="7">
        <v>1797</v>
      </c>
      <c r="N15" s="7">
        <v>237</v>
      </c>
      <c r="O15" s="7">
        <v>179</v>
      </c>
      <c r="P15" s="8">
        <v>0</v>
      </c>
      <c r="Q15" s="7">
        <v>100</v>
      </c>
      <c r="R15" s="7" t="s">
        <v>8</v>
      </c>
      <c r="S15" s="7" t="s">
        <v>60</v>
      </c>
      <c r="T15" s="7">
        <v>57</v>
      </c>
      <c r="U15" s="9" t="s">
        <v>71</v>
      </c>
    </row>
    <row r="16" spans="1:22" x14ac:dyDescent="0.3">
      <c r="A16" s="12">
        <v>43654</v>
      </c>
      <c r="B16" s="7" t="s">
        <v>63</v>
      </c>
      <c r="C16" s="7" t="s">
        <v>7</v>
      </c>
      <c r="D16" s="9" t="s">
        <v>59</v>
      </c>
      <c r="E16" s="2">
        <v>0.11</v>
      </c>
      <c r="F16" s="2">
        <v>0.94</v>
      </c>
      <c r="G16" s="7" t="s">
        <v>69</v>
      </c>
      <c r="H16" s="7">
        <v>2006</v>
      </c>
      <c r="I16" s="7">
        <v>75</v>
      </c>
      <c r="J16" s="7">
        <v>43</v>
      </c>
      <c r="K16" s="48"/>
      <c r="L16" s="7">
        <v>21.8</v>
      </c>
      <c r="M16" s="7"/>
      <c r="N16" s="7">
        <v>355</v>
      </c>
      <c r="O16" s="7">
        <v>43</v>
      </c>
      <c r="P16" s="8">
        <v>0</v>
      </c>
      <c r="Q16" s="7">
        <v>395</v>
      </c>
      <c r="R16" s="7" t="s">
        <v>64</v>
      </c>
      <c r="S16" s="7" t="s">
        <v>60</v>
      </c>
      <c r="T16" s="7">
        <v>71</v>
      </c>
      <c r="U16" s="9" t="s">
        <v>70</v>
      </c>
    </row>
    <row r="17" spans="1:24" x14ac:dyDescent="0.3">
      <c r="A17" s="12">
        <v>43655</v>
      </c>
      <c r="B17" s="7" t="s">
        <v>75</v>
      </c>
      <c r="C17" s="7" t="s">
        <v>7</v>
      </c>
      <c r="D17" s="9" t="s">
        <v>59</v>
      </c>
      <c r="E17" s="2">
        <v>0.77</v>
      </c>
      <c r="F17" s="2">
        <v>0.88</v>
      </c>
      <c r="G17" s="7" t="s">
        <v>73</v>
      </c>
      <c r="H17" s="7">
        <f>I16+H16</f>
        <v>2081</v>
      </c>
      <c r="I17" s="7">
        <v>93.2</v>
      </c>
      <c r="J17" s="7">
        <v>225</v>
      </c>
      <c r="K17" s="49"/>
      <c r="L17" s="17">
        <v>20.7</v>
      </c>
      <c r="M17" s="7"/>
      <c r="N17" s="7">
        <v>310</v>
      </c>
      <c r="O17" s="7">
        <v>225</v>
      </c>
      <c r="P17" s="8">
        <v>0</v>
      </c>
      <c r="Q17" s="7">
        <v>205</v>
      </c>
      <c r="R17" s="7" t="s">
        <v>64</v>
      </c>
      <c r="S17" s="7" t="s">
        <v>60</v>
      </c>
      <c r="T17" s="7">
        <v>76</v>
      </c>
      <c r="U17" s="9" t="s">
        <v>70</v>
      </c>
    </row>
    <row r="18" spans="1:24" x14ac:dyDescent="0.3">
      <c r="A18" s="12">
        <v>43655</v>
      </c>
      <c r="B18" s="7" t="s">
        <v>72</v>
      </c>
      <c r="C18" s="7" t="s">
        <v>7</v>
      </c>
      <c r="D18" s="9" t="s">
        <v>59</v>
      </c>
      <c r="E18" s="2">
        <v>0.62</v>
      </c>
      <c r="F18" s="2">
        <v>0.67</v>
      </c>
      <c r="G18" s="7" t="s">
        <v>74</v>
      </c>
      <c r="H18" s="7">
        <v>2169</v>
      </c>
      <c r="I18" s="17">
        <v>232.8</v>
      </c>
      <c r="J18" s="7">
        <v>235</v>
      </c>
      <c r="K18" s="48"/>
      <c r="L18" s="7">
        <v>24</v>
      </c>
      <c r="M18" s="7"/>
      <c r="N18" s="7">
        <v>254</v>
      </c>
      <c r="O18" s="7">
        <v>208</v>
      </c>
      <c r="P18" s="8">
        <v>0</v>
      </c>
      <c r="Q18" s="7">
        <v>105</v>
      </c>
      <c r="R18" s="7" t="s">
        <v>64</v>
      </c>
      <c r="S18" s="7" t="s">
        <v>60</v>
      </c>
      <c r="T18" s="7">
        <v>64</v>
      </c>
      <c r="U18" s="9" t="s">
        <v>70</v>
      </c>
    </row>
    <row r="19" spans="1:24" x14ac:dyDescent="0.3">
      <c r="A19" s="12">
        <v>43656</v>
      </c>
      <c r="B19" s="7" t="s">
        <v>76</v>
      </c>
      <c r="C19" s="7" t="s">
        <v>24</v>
      </c>
      <c r="D19" s="9" t="s">
        <v>59</v>
      </c>
      <c r="E19" s="2">
        <v>7.0000000000000007E-2</v>
      </c>
      <c r="F19" s="2">
        <v>0.98</v>
      </c>
      <c r="G19" s="7" t="s">
        <v>77</v>
      </c>
      <c r="H19" s="7">
        <v>2407</v>
      </c>
      <c r="I19" s="7">
        <v>298.89999999999998</v>
      </c>
      <c r="J19" s="7">
        <v>40</v>
      </c>
      <c r="K19" s="48"/>
      <c r="L19" s="7">
        <v>23.7</v>
      </c>
      <c r="M19" s="7"/>
      <c r="N19" s="7">
        <v>394</v>
      </c>
      <c r="O19" s="7">
        <v>29</v>
      </c>
      <c r="P19" s="8">
        <v>0</v>
      </c>
      <c r="Q19" s="7">
        <v>-145</v>
      </c>
      <c r="R19" s="7" t="s">
        <v>64</v>
      </c>
      <c r="S19" s="7" t="s">
        <v>60</v>
      </c>
      <c r="T19" s="17">
        <v>81</v>
      </c>
      <c r="U19" s="9" t="s">
        <v>70</v>
      </c>
    </row>
    <row r="20" spans="1:24" x14ac:dyDescent="0.3">
      <c r="A20" s="12">
        <v>43656</v>
      </c>
      <c r="B20" s="7" t="s">
        <v>78</v>
      </c>
      <c r="C20" s="7" t="s">
        <v>7</v>
      </c>
      <c r="D20" s="9" t="s">
        <v>79</v>
      </c>
      <c r="E20" s="2">
        <v>0.13</v>
      </c>
      <c r="F20" s="2">
        <v>0.98</v>
      </c>
      <c r="G20" s="7" t="s">
        <v>81</v>
      </c>
      <c r="H20" s="7">
        <v>2706</v>
      </c>
      <c r="I20" s="7">
        <v>151.4</v>
      </c>
      <c r="J20" s="7">
        <v>46</v>
      </c>
      <c r="K20" s="48"/>
      <c r="L20" s="7">
        <v>23.8</v>
      </c>
      <c r="M20" s="7"/>
      <c r="N20" s="7">
        <v>362</v>
      </c>
      <c r="O20" s="7">
        <v>50</v>
      </c>
      <c r="P20" s="8">
        <v>0</v>
      </c>
      <c r="Q20" s="7">
        <v>200</v>
      </c>
      <c r="R20" s="7" t="s">
        <v>64</v>
      </c>
      <c r="S20" s="7" t="s">
        <v>80</v>
      </c>
      <c r="T20" s="7">
        <v>55</v>
      </c>
      <c r="U20" s="9" t="s">
        <v>70</v>
      </c>
    </row>
    <row r="21" spans="1:24" x14ac:dyDescent="0.3">
      <c r="A21" s="12">
        <v>43657</v>
      </c>
      <c r="B21" s="7" t="s">
        <v>82</v>
      </c>
      <c r="C21" s="7" t="s">
        <v>7</v>
      </c>
      <c r="D21" s="9" t="s">
        <v>59</v>
      </c>
      <c r="E21" s="2">
        <v>0.59</v>
      </c>
      <c r="F21" s="2">
        <v>0.86</v>
      </c>
      <c r="G21" s="7" t="s">
        <v>84</v>
      </c>
      <c r="H21" s="7">
        <v>2875</v>
      </c>
      <c r="I21" s="7">
        <f>H22-H21</f>
        <v>307</v>
      </c>
      <c r="J21" s="7">
        <v>223</v>
      </c>
      <c r="K21" s="48"/>
      <c r="L21" s="7">
        <v>21.9</v>
      </c>
      <c r="M21" s="7"/>
      <c r="N21" s="7">
        <v>283</v>
      </c>
      <c r="O21" s="7">
        <v>223</v>
      </c>
      <c r="P21" s="8">
        <v>5.13</v>
      </c>
      <c r="Q21" s="7">
        <v>82</v>
      </c>
      <c r="R21" s="7" t="s">
        <v>64</v>
      </c>
      <c r="S21" s="7" t="s">
        <v>83</v>
      </c>
      <c r="T21" s="7">
        <v>76</v>
      </c>
      <c r="U21" s="9" t="s">
        <v>70</v>
      </c>
    </row>
    <row r="22" spans="1:24" x14ac:dyDescent="0.3">
      <c r="A22" s="12">
        <v>43657</v>
      </c>
      <c r="B22" s="7" t="s">
        <v>85</v>
      </c>
      <c r="C22" s="7" t="s">
        <v>7</v>
      </c>
      <c r="D22" s="9" t="s">
        <v>39</v>
      </c>
      <c r="E22" s="2">
        <v>0.11</v>
      </c>
      <c r="F22" s="2">
        <v>0.67</v>
      </c>
      <c r="G22" s="7" t="s">
        <v>87</v>
      </c>
      <c r="H22" s="7">
        <v>3182</v>
      </c>
      <c r="I22" s="7">
        <v>134.30000000000001</v>
      </c>
      <c r="J22" s="7">
        <v>52</v>
      </c>
      <c r="K22" s="48"/>
      <c r="L22" s="7">
        <v>20.9</v>
      </c>
      <c r="M22" s="7"/>
      <c r="N22" s="7">
        <v>283</v>
      </c>
      <c r="O22" s="7">
        <v>52</v>
      </c>
      <c r="P22" s="8">
        <v>0</v>
      </c>
      <c r="Q22" s="7">
        <v>-20</v>
      </c>
      <c r="R22" s="7" t="s">
        <v>64</v>
      </c>
      <c r="S22" s="7" t="s">
        <v>83</v>
      </c>
      <c r="T22" s="7">
        <v>58</v>
      </c>
      <c r="U22" s="9" t="s">
        <v>70</v>
      </c>
    </row>
    <row r="23" spans="1:24" x14ac:dyDescent="0.3">
      <c r="A23" s="7" t="s">
        <v>86</v>
      </c>
      <c r="B23" s="7" t="s">
        <v>88</v>
      </c>
      <c r="C23" s="7" t="s">
        <v>24</v>
      </c>
      <c r="D23" s="9" t="s">
        <v>40</v>
      </c>
      <c r="E23" s="2">
        <v>0.36</v>
      </c>
      <c r="F23" s="2">
        <v>1</v>
      </c>
      <c r="G23" s="7">
        <v>1.25</v>
      </c>
      <c r="H23" s="7">
        <v>3316</v>
      </c>
      <c r="I23" s="7">
        <v>143.30000000000001</v>
      </c>
      <c r="J23" s="7">
        <v>160</v>
      </c>
      <c r="K23" s="48"/>
      <c r="L23" s="7">
        <v>20.3</v>
      </c>
      <c r="M23" s="7"/>
      <c r="N23" s="7">
        <v>419</v>
      </c>
      <c r="O23" s="7">
        <v>160</v>
      </c>
      <c r="P23" s="8">
        <v>0</v>
      </c>
      <c r="Q23" s="7">
        <v>-338</v>
      </c>
      <c r="R23" s="7" t="s">
        <v>64</v>
      </c>
      <c r="S23" s="7" t="s">
        <v>91</v>
      </c>
      <c r="T23" s="7">
        <v>78</v>
      </c>
      <c r="U23" s="9" t="s">
        <v>103</v>
      </c>
    </row>
    <row r="24" spans="1:24" x14ac:dyDescent="0.3">
      <c r="A24" s="12">
        <v>43658</v>
      </c>
      <c r="B24" s="7" t="s">
        <v>88</v>
      </c>
      <c r="C24" s="7" t="s">
        <v>89</v>
      </c>
      <c r="D24" s="9" t="s">
        <v>90</v>
      </c>
      <c r="E24" s="2">
        <v>0.68</v>
      </c>
      <c r="F24" s="2">
        <v>0.98</v>
      </c>
      <c r="G24" s="7">
        <v>30</v>
      </c>
      <c r="H24" s="7">
        <v>3460</v>
      </c>
      <c r="I24" s="7">
        <v>287</v>
      </c>
      <c r="J24" s="7">
        <v>288</v>
      </c>
      <c r="K24" s="48"/>
      <c r="L24" s="7">
        <v>23.3</v>
      </c>
      <c r="M24" s="7"/>
      <c r="N24" s="7">
        <v>408</v>
      </c>
      <c r="O24" s="7">
        <v>288</v>
      </c>
      <c r="P24" s="8">
        <v>0</v>
      </c>
      <c r="Q24" s="7">
        <v>-355</v>
      </c>
      <c r="R24" s="7" t="s">
        <v>64</v>
      </c>
      <c r="S24" s="7" t="s">
        <v>93</v>
      </c>
      <c r="T24" s="7">
        <v>78</v>
      </c>
      <c r="U24" s="9" t="s">
        <v>103</v>
      </c>
    </row>
    <row r="25" spans="1:24" x14ac:dyDescent="0.3">
      <c r="A25" s="12">
        <v>43659</v>
      </c>
      <c r="B25" s="7" t="s">
        <v>94</v>
      </c>
      <c r="C25" s="7" t="s">
        <v>24</v>
      </c>
      <c r="D25" s="9" t="s">
        <v>59</v>
      </c>
      <c r="E25" s="2">
        <v>0.23</v>
      </c>
      <c r="F25" s="2">
        <v>0.95</v>
      </c>
      <c r="G25" s="7" t="s">
        <v>95</v>
      </c>
      <c r="H25" s="7">
        <v>3747</v>
      </c>
      <c r="I25" s="17">
        <v>212.5</v>
      </c>
      <c r="J25" s="7">
        <v>82</v>
      </c>
      <c r="K25" s="49"/>
      <c r="L25" s="17">
        <v>20.8</v>
      </c>
      <c r="M25" s="7"/>
      <c r="N25" s="7">
        <v>352</v>
      </c>
      <c r="O25" s="7">
        <v>93</v>
      </c>
      <c r="P25" s="8">
        <v>0</v>
      </c>
      <c r="Q25" s="7">
        <v>-240</v>
      </c>
      <c r="R25" s="7" t="s">
        <v>64</v>
      </c>
      <c r="S25" s="7" t="s">
        <v>93</v>
      </c>
      <c r="T25" s="7">
        <v>212</v>
      </c>
      <c r="U25" s="9" t="s">
        <v>103</v>
      </c>
      <c r="V25" s="17" t="s">
        <v>115</v>
      </c>
    </row>
    <row r="26" spans="1:24" x14ac:dyDescent="0.3">
      <c r="A26" s="12">
        <v>43659</v>
      </c>
      <c r="B26" s="7" t="s">
        <v>96</v>
      </c>
      <c r="C26" s="7" t="s">
        <v>33</v>
      </c>
      <c r="D26" s="9" t="s">
        <v>39</v>
      </c>
      <c r="E26" s="2">
        <v>0.44</v>
      </c>
      <c r="F26" s="2">
        <v>0.48</v>
      </c>
      <c r="G26" s="7" t="s">
        <v>97</v>
      </c>
      <c r="H26" s="7">
        <v>3961</v>
      </c>
      <c r="I26" s="7">
        <v>172</v>
      </c>
      <c r="J26" s="7">
        <v>194</v>
      </c>
      <c r="K26" s="48"/>
      <c r="L26" s="7">
        <v>20.2</v>
      </c>
      <c r="M26" s="7"/>
      <c r="N26" s="7">
        <v>194</v>
      </c>
      <c r="O26" s="7">
        <v>169</v>
      </c>
      <c r="P26" s="8">
        <v>0</v>
      </c>
      <c r="Q26" s="7">
        <v>-274</v>
      </c>
      <c r="R26" s="7" t="s">
        <v>64</v>
      </c>
      <c r="S26" s="7" t="s">
        <v>105</v>
      </c>
      <c r="T26" s="7">
        <v>66</v>
      </c>
      <c r="U26" s="9" t="s">
        <v>103</v>
      </c>
      <c r="V26" s="17"/>
    </row>
    <row r="27" spans="1:24" x14ac:dyDescent="0.3">
      <c r="A27" s="12">
        <v>43659</v>
      </c>
      <c r="B27" s="7" t="s">
        <v>98</v>
      </c>
      <c r="C27" s="7" t="s">
        <v>7</v>
      </c>
      <c r="D27" s="9" t="s">
        <v>39</v>
      </c>
      <c r="E27" s="2">
        <v>0.05</v>
      </c>
      <c r="F27" s="2">
        <v>0.41</v>
      </c>
      <c r="G27" s="7" t="s">
        <v>99</v>
      </c>
      <c r="H27" s="7">
        <v>4133</v>
      </c>
      <c r="I27" s="7">
        <v>76.599999999999994</v>
      </c>
      <c r="J27" s="7">
        <v>25</v>
      </c>
      <c r="K27" s="48"/>
      <c r="L27" s="7">
        <v>21.8</v>
      </c>
      <c r="M27" s="7"/>
      <c r="N27" s="7">
        <v>179</v>
      </c>
      <c r="O27" s="7">
        <v>24</v>
      </c>
      <c r="P27" s="8">
        <v>0</v>
      </c>
      <c r="Q27" s="7">
        <v>-34</v>
      </c>
      <c r="R27" s="7" t="s">
        <v>64</v>
      </c>
      <c r="S27" s="7" t="s">
        <v>104</v>
      </c>
      <c r="T27" s="7">
        <v>53</v>
      </c>
      <c r="U27" s="9" t="s">
        <v>92</v>
      </c>
      <c r="V27" s="17"/>
      <c r="W27" s="19"/>
    </row>
    <row r="28" spans="1:24" ht="28.8" x14ac:dyDescent="0.3">
      <c r="A28" s="94">
        <v>43660</v>
      </c>
      <c r="B28" s="96" t="s">
        <v>100</v>
      </c>
      <c r="C28" s="7" t="s">
        <v>7</v>
      </c>
      <c r="D28" s="9" t="s">
        <v>101</v>
      </c>
      <c r="E28" s="104">
        <v>0.19</v>
      </c>
      <c r="F28" s="2">
        <v>0.66</v>
      </c>
      <c r="G28" s="7" t="s">
        <v>102</v>
      </c>
      <c r="H28" s="96">
        <v>4212</v>
      </c>
      <c r="I28" s="96">
        <v>370.5</v>
      </c>
      <c r="J28" s="96">
        <v>83</v>
      </c>
      <c r="K28" s="44"/>
      <c r="L28" s="96">
        <v>21.4</v>
      </c>
      <c r="M28" s="7"/>
      <c r="N28" s="7">
        <v>283</v>
      </c>
      <c r="O28" s="96">
        <v>83</v>
      </c>
      <c r="P28" s="100">
        <v>0</v>
      </c>
      <c r="Q28" s="96">
        <v>-168</v>
      </c>
      <c r="R28" s="7" t="s">
        <v>64</v>
      </c>
      <c r="S28" s="7" t="s">
        <v>93</v>
      </c>
      <c r="T28" s="96">
        <v>75</v>
      </c>
      <c r="U28" s="98" t="s">
        <v>110</v>
      </c>
      <c r="X28" s="20"/>
    </row>
    <row r="29" spans="1:24" x14ac:dyDescent="0.3">
      <c r="A29" s="95"/>
      <c r="B29" s="97"/>
      <c r="C29" s="7" t="s">
        <v>106</v>
      </c>
      <c r="D29" s="9" t="s">
        <v>107</v>
      </c>
      <c r="E29" s="105"/>
      <c r="F29" s="2">
        <v>1</v>
      </c>
      <c r="G29" s="7" t="s">
        <v>108</v>
      </c>
      <c r="H29" s="97"/>
      <c r="I29" s="97"/>
      <c r="J29" s="97"/>
      <c r="K29" s="45"/>
      <c r="L29" s="97"/>
      <c r="M29" s="7"/>
      <c r="N29" s="7">
        <v>432</v>
      </c>
      <c r="O29" s="97"/>
      <c r="P29" s="101"/>
      <c r="Q29" s="97"/>
      <c r="R29" s="7" t="s">
        <v>64</v>
      </c>
      <c r="S29" s="7" t="s">
        <v>93</v>
      </c>
      <c r="T29" s="97"/>
      <c r="U29" s="99"/>
    </row>
    <row r="30" spans="1:24" x14ac:dyDescent="0.3">
      <c r="A30" s="12">
        <v>43660</v>
      </c>
      <c r="B30" s="7" t="s">
        <v>109</v>
      </c>
      <c r="C30" s="7" t="s">
        <v>7</v>
      </c>
      <c r="D30" s="9" t="s">
        <v>39</v>
      </c>
      <c r="E30" s="2">
        <v>0.09</v>
      </c>
      <c r="F30" s="2">
        <v>0.52</v>
      </c>
      <c r="G30" s="7" t="s">
        <v>111</v>
      </c>
      <c r="H30" s="7">
        <v>4485</v>
      </c>
      <c r="I30" s="7">
        <v>205.6</v>
      </c>
      <c r="J30" s="7">
        <v>34</v>
      </c>
      <c r="K30" s="48"/>
      <c r="L30" s="7">
        <v>19.3</v>
      </c>
      <c r="M30" s="7"/>
      <c r="N30" s="7">
        <v>211</v>
      </c>
      <c r="O30" s="7">
        <v>35</v>
      </c>
      <c r="P30" s="8">
        <v>0</v>
      </c>
      <c r="Q30" s="7">
        <v>-171</v>
      </c>
      <c r="R30" s="7" t="s">
        <v>64</v>
      </c>
      <c r="S30" s="7" t="s">
        <v>113</v>
      </c>
      <c r="T30" s="7">
        <v>75</v>
      </c>
      <c r="U30" s="9" t="s">
        <v>92</v>
      </c>
    </row>
    <row r="31" spans="1:24" x14ac:dyDescent="0.3">
      <c r="A31" s="94">
        <v>43661</v>
      </c>
      <c r="B31" s="96" t="s">
        <v>112</v>
      </c>
      <c r="C31" s="7" t="s">
        <v>7</v>
      </c>
      <c r="D31" s="9" t="s">
        <v>39</v>
      </c>
      <c r="E31" s="2">
        <v>0.03</v>
      </c>
      <c r="F31" s="2">
        <v>0.39</v>
      </c>
      <c r="G31" s="7" t="s">
        <v>114</v>
      </c>
      <c r="H31" s="96">
        <v>4791</v>
      </c>
      <c r="I31" s="96">
        <v>260</v>
      </c>
      <c r="J31" s="96">
        <v>15</v>
      </c>
      <c r="K31" s="44"/>
      <c r="L31" s="114">
        <v>22.1</v>
      </c>
      <c r="M31" s="7"/>
      <c r="N31" s="96">
        <v>447</v>
      </c>
      <c r="O31" s="96">
        <v>15</v>
      </c>
      <c r="P31" s="100">
        <v>0</v>
      </c>
      <c r="Q31" s="96"/>
      <c r="R31" s="96" t="s">
        <v>64</v>
      </c>
      <c r="S31" s="22" t="s">
        <v>113</v>
      </c>
      <c r="T31" s="96">
        <v>47</v>
      </c>
      <c r="U31" s="98" t="s">
        <v>118</v>
      </c>
    </row>
    <row r="32" spans="1:24" x14ac:dyDescent="0.3">
      <c r="A32" s="95"/>
      <c r="B32" s="97"/>
      <c r="C32" s="7" t="s">
        <v>24</v>
      </c>
      <c r="D32" s="9" t="s">
        <v>90</v>
      </c>
      <c r="E32" s="2">
        <v>0.39</v>
      </c>
      <c r="F32" s="2">
        <v>1</v>
      </c>
      <c r="G32" s="7" t="s">
        <v>97</v>
      </c>
      <c r="H32" s="97"/>
      <c r="I32" s="97"/>
      <c r="J32" s="97"/>
      <c r="K32" s="45"/>
      <c r="L32" s="114"/>
      <c r="M32" s="7"/>
      <c r="N32" s="97"/>
      <c r="O32" s="97"/>
      <c r="P32" s="101"/>
      <c r="Q32" s="97"/>
      <c r="R32" s="97"/>
      <c r="S32" s="23"/>
      <c r="T32" s="97"/>
      <c r="U32" s="99"/>
    </row>
    <row r="33" spans="1:21" x14ac:dyDescent="0.3">
      <c r="A33" s="12">
        <v>43661</v>
      </c>
      <c r="B33" s="7" t="s">
        <v>116</v>
      </c>
      <c r="C33" s="7" t="s">
        <v>24</v>
      </c>
      <c r="D33" s="9" t="s">
        <v>119</v>
      </c>
      <c r="E33" s="2">
        <v>0.35</v>
      </c>
      <c r="F33" s="2">
        <v>0.82</v>
      </c>
      <c r="G33" s="7" t="s">
        <v>117</v>
      </c>
      <c r="H33" s="7">
        <v>5059</v>
      </c>
      <c r="I33" s="7">
        <v>215.9</v>
      </c>
      <c r="J33" s="7"/>
      <c r="K33" s="45"/>
      <c r="L33" s="21">
        <v>20.399999999999999</v>
      </c>
      <c r="M33" s="7"/>
      <c r="N33" s="7">
        <v>335</v>
      </c>
      <c r="O33" s="7">
        <v>143</v>
      </c>
      <c r="P33" s="8">
        <v>16.95</v>
      </c>
      <c r="Q33" s="7">
        <v>-69</v>
      </c>
      <c r="R33" s="7" t="s">
        <v>64</v>
      </c>
      <c r="S33" s="7" t="s">
        <v>93</v>
      </c>
      <c r="T33" s="7">
        <v>65</v>
      </c>
      <c r="U33" s="9" t="s">
        <v>123</v>
      </c>
    </row>
    <row r="34" spans="1:21" x14ac:dyDescent="0.3">
      <c r="A34" s="12">
        <v>43662</v>
      </c>
      <c r="B34" s="7" t="s">
        <v>120</v>
      </c>
      <c r="C34" s="7" t="s">
        <v>121</v>
      </c>
      <c r="D34" s="9" t="s">
        <v>119</v>
      </c>
      <c r="E34" s="2">
        <v>0.31</v>
      </c>
      <c r="F34" s="2">
        <v>0.93</v>
      </c>
      <c r="G34" s="7" t="s">
        <v>122</v>
      </c>
      <c r="H34" s="7">
        <v>5275</v>
      </c>
      <c r="I34" s="7">
        <v>348.5</v>
      </c>
      <c r="J34" s="7">
        <v>143</v>
      </c>
      <c r="K34" s="48"/>
      <c r="L34" s="7">
        <v>19.5</v>
      </c>
      <c r="M34" s="7"/>
      <c r="N34" s="7">
        <v>395</v>
      </c>
      <c r="O34" s="7">
        <v>133</v>
      </c>
      <c r="P34" s="8">
        <v>25.17</v>
      </c>
      <c r="Q34" s="7">
        <v>-125</v>
      </c>
      <c r="R34" s="7" t="s">
        <v>64</v>
      </c>
      <c r="S34" s="24" t="s">
        <v>93</v>
      </c>
      <c r="T34" s="7">
        <v>74</v>
      </c>
      <c r="U34" s="9" t="s">
        <v>123</v>
      </c>
    </row>
    <row r="35" spans="1:21" x14ac:dyDescent="0.3">
      <c r="A35" s="12">
        <v>43662</v>
      </c>
      <c r="B35" s="7" t="s">
        <v>124</v>
      </c>
      <c r="C35" s="7" t="s">
        <v>24</v>
      </c>
      <c r="D35" s="9" t="s">
        <v>119</v>
      </c>
      <c r="E35" s="2">
        <v>0.16</v>
      </c>
      <c r="F35" s="2">
        <v>1</v>
      </c>
      <c r="G35" s="7" t="s">
        <v>117</v>
      </c>
      <c r="H35" s="7">
        <v>5624</v>
      </c>
      <c r="I35" s="7">
        <v>217.5</v>
      </c>
      <c r="J35" s="7">
        <v>70</v>
      </c>
      <c r="K35" s="48"/>
      <c r="L35" s="7">
        <v>21.6</v>
      </c>
      <c r="M35" s="7"/>
      <c r="N35" s="7">
        <v>449</v>
      </c>
      <c r="O35" s="7">
        <v>70</v>
      </c>
      <c r="P35" s="8">
        <v>25.17</v>
      </c>
      <c r="Q35" s="7">
        <v>33</v>
      </c>
      <c r="R35" s="7" t="s">
        <v>64</v>
      </c>
      <c r="S35" s="24" t="s">
        <v>93</v>
      </c>
      <c r="T35" s="7">
        <v>77</v>
      </c>
      <c r="U35" s="9" t="s">
        <v>127</v>
      </c>
    </row>
    <row r="36" spans="1:21" x14ac:dyDescent="0.3">
      <c r="A36" s="12">
        <v>43663</v>
      </c>
      <c r="B36" s="7" t="s">
        <v>125</v>
      </c>
      <c r="C36" s="7" t="s">
        <v>7</v>
      </c>
      <c r="D36" s="9" t="s">
        <v>39</v>
      </c>
      <c r="E36" s="2">
        <v>0.46</v>
      </c>
      <c r="F36" s="2">
        <v>1</v>
      </c>
      <c r="G36" s="7" t="s">
        <v>126</v>
      </c>
      <c r="H36" s="7">
        <v>5841</v>
      </c>
      <c r="I36" s="7">
        <v>167.8</v>
      </c>
      <c r="J36" s="7">
        <v>179</v>
      </c>
      <c r="K36" s="48"/>
      <c r="L36" s="7">
        <v>22.6</v>
      </c>
      <c r="M36" s="7"/>
      <c r="N36" s="7">
        <v>401</v>
      </c>
      <c r="O36" s="7">
        <v>179</v>
      </c>
      <c r="P36" s="8">
        <v>20</v>
      </c>
      <c r="Q36" s="7">
        <v>73</v>
      </c>
      <c r="R36" s="7" t="s">
        <v>64</v>
      </c>
      <c r="S36" s="7" t="s">
        <v>93</v>
      </c>
      <c r="T36" s="7">
        <v>64</v>
      </c>
      <c r="U36" s="9" t="s">
        <v>123</v>
      </c>
    </row>
    <row r="37" spans="1:21" x14ac:dyDescent="0.3">
      <c r="A37" s="12">
        <v>43663</v>
      </c>
      <c r="B37" s="7" t="s">
        <v>128</v>
      </c>
      <c r="C37" s="7" t="s">
        <v>7</v>
      </c>
      <c r="D37" s="9" t="s">
        <v>39</v>
      </c>
      <c r="E37" s="2">
        <v>0.57999999999999996</v>
      </c>
      <c r="F37" s="2">
        <v>0.85</v>
      </c>
      <c r="G37" s="7" t="s">
        <v>129</v>
      </c>
      <c r="H37" s="7">
        <v>6009</v>
      </c>
      <c r="I37" s="7">
        <v>312.39999999999998</v>
      </c>
      <c r="J37" s="7">
        <v>223</v>
      </c>
      <c r="K37" s="48"/>
      <c r="L37" s="7">
        <v>20.9</v>
      </c>
      <c r="M37" s="7"/>
      <c r="N37" s="7">
        <v>324</v>
      </c>
      <c r="O37" s="7">
        <v>223</v>
      </c>
      <c r="P37" s="8">
        <v>0</v>
      </c>
      <c r="Q37" s="7">
        <v>-10</v>
      </c>
      <c r="R37" s="25" t="s">
        <v>64</v>
      </c>
      <c r="S37" s="25" t="s">
        <v>93</v>
      </c>
      <c r="T37" s="7">
        <v>78</v>
      </c>
      <c r="U37" s="9" t="s">
        <v>123</v>
      </c>
    </row>
    <row r="38" spans="1:21" x14ac:dyDescent="0.3">
      <c r="A38" s="12">
        <v>43664</v>
      </c>
      <c r="B38" s="7" t="s">
        <v>130</v>
      </c>
      <c r="C38" s="7" t="s">
        <v>132</v>
      </c>
      <c r="D38" s="9" t="s">
        <v>131</v>
      </c>
      <c r="E38" s="2">
        <v>0.08</v>
      </c>
      <c r="F38" s="2">
        <v>0.76</v>
      </c>
      <c r="G38" s="7" t="s">
        <v>81</v>
      </c>
      <c r="H38" s="7">
        <v>6322</v>
      </c>
      <c r="I38" s="7">
        <v>204</v>
      </c>
      <c r="J38" s="7">
        <v>32</v>
      </c>
      <c r="K38" s="48"/>
      <c r="L38" s="7">
        <v>20.9</v>
      </c>
      <c r="M38" s="7"/>
      <c r="N38" s="7">
        <v>316</v>
      </c>
      <c r="O38" s="7">
        <v>32</v>
      </c>
      <c r="P38" s="8">
        <v>15.01</v>
      </c>
      <c r="Q38" s="7">
        <v>-10</v>
      </c>
      <c r="R38" s="26" t="s">
        <v>64</v>
      </c>
      <c r="S38" s="26" t="s">
        <v>93</v>
      </c>
      <c r="T38" s="7">
        <v>78</v>
      </c>
      <c r="U38" s="9" t="s">
        <v>146</v>
      </c>
    </row>
    <row r="39" spans="1:21" ht="28.8" x14ac:dyDescent="0.3">
      <c r="A39" s="12">
        <v>43664</v>
      </c>
      <c r="B39" s="7" t="s">
        <v>133</v>
      </c>
      <c r="C39" s="7" t="s">
        <v>24</v>
      </c>
      <c r="D39" s="9" t="s">
        <v>134</v>
      </c>
      <c r="E39" s="2">
        <v>0.23</v>
      </c>
      <c r="F39" s="2">
        <v>0.44</v>
      </c>
      <c r="G39" s="7" t="s">
        <v>99</v>
      </c>
      <c r="H39" s="7">
        <f>H38+I39</f>
        <v>6426.3</v>
      </c>
      <c r="I39" s="7">
        <v>104.3</v>
      </c>
      <c r="J39" s="7">
        <v>185</v>
      </c>
      <c r="K39" s="48"/>
      <c r="L39" s="7">
        <v>22.3</v>
      </c>
      <c r="M39" s="7"/>
      <c r="N39" s="7">
        <v>188</v>
      </c>
      <c r="O39" s="7"/>
      <c r="P39" s="8">
        <v>15</v>
      </c>
      <c r="Q39" s="7">
        <v>0</v>
      </c>
      <c r="R39" s="26" t="s">
        <v>64</v>
      </c>
      <c r="S39" s="26" t="s">
        <v>93</v>
      </c>
      <c r="T39" s="7">
        <v>62</v>
      </c>
      <c r="U39" s="9" t="s">
        <v>147</v>
      </c>
    </row>
    <row r="40" spans="1:21" x14ac:dyDescent="0.3">
      <c r="A40" s="12">
        <v>43664</v>
      </c>
      <c r="B40" s="7" t="s">
        <v>135</v>
      </c>
      <c r="C40" s="7" t="s">
        <v>24</v>
      </c>
      <c r="D40" s="9" t="s">
        <v>40</v>
      </c>
      <c r="E40" s="2">
        <v>0.15</v>
      </c>
      <c r="F40" s="2">
        <v>0.82</v>
      </c>
      <c r="G40" s="7" t="s">
        <v>108</v>
      </c>
      <c r="H40" s="7">
        <v>6649</v>
      </c>
      <c r="I40" s="7">
        <v>304.2</v>
      </c>
      <c r="J40" s="7">
        <v>59</v>
      </c>
      <c r="K40" s="48"/>
      <c r="L40" s="7">
        <v>21.2</v>
      </c>
      <c r="M40" s="7"/>
      <c r="N40" s="7">
        <v>321</v>
      </c>
      <c r="O40" s="7">
        <v>88</v>
      </c>
      <c r="P40" s="8">
        <v>0</v>
      </c>
      <c r="Q40" s="7">
        <v>0</v>
      </c>
      <c r="R40" s="26" t="s">
        <v>64</v>
      </c>
      <c r="S40" s="26" t="s">
        <v>93</v>
      </c>
      <c r="T40" s="7">
        <v>81</v>
      </c>
      <c r="U40" s="9" t="s">
        <v>148</v>
      </c>
    </row>
    <row r="41" spans="1:21" x14ac:dyDescent="0.3">
      <c r="A41" s="12">
        <v>43664</v>
      </c>
      <c r="B41" s="7" t="s">
        <v>136</v>
      </c>
      <c r="C41" s="7" t="s">
        <v>121</v>
      </c>
      <c r="D41" s="9" t="s">
        <v>152</v>
      </c>
      <c r="E41" s="2">
        <v>0.04</v>
      </c>
      <c r="F41" s="2">
        <v>1</v>
      </c>
      <c r="G41" s="7" t="s">
        <v>77</v>
      </c>
      <c r="H41" s="7">
        <v>6954</v>
      </c>
      <c r="I41" s="7">
        <v>306</v>
      </c>
      <c r="J41" s="7">
        <v>19</v>
      </c>
      <c r="K41" s="48"/>
      <c r="L41" s="7">
        <v>22.7</v>
      </c>
      <c r="M41" s="7"/>
      <c r="N41" s="7">
        <v>415</v>
      </c>
      <c r="O41" s="7">
        <v>19</v>
      </c>
      <c r="P41" s="8">
        <v>5</v>
      </c>
      <c r="Q41" s="7">
        <v>0</v>
      </c>
      <c r="R41" s="7" t="s">
        <v>64</v>
      </c>
      <c r="S41" s="7" t="s">
        <v>138</v>
      </c>
      <c r="T41" s="7">
        <v>53</v>
      </c>
      <c r="U41" s="9" t="s">
        <v>149</v>
      </c>
    </row>
    <row r="42" spans="1:21" x14ac:dyDescent="0.3">
      <c r="A42" s="12">
        <v>43666</v>
      </c>
      <c r="B42" s="7" t="s">
        <v>137</v>
      </c>
      <c r="C42" s="7" t="s">
        <v>24</v>
      </c>
      <c r="D42" s="9" t="s">
        <v>142</v>
      </c>
      <c r="E42" s="2">
        <v>0.2</v>
      </c>
      <c r="F42" s="2">
        <v>0.66</v>
      </c>
      <c r="G42" s="7">
        <v>45</v>
      </c>
      <c r="H42" s="7">
        <v>7260</v>
      </c>
      <c r="I42" s="7">
        <v>99</v>
      </c>
      <c r="J42" s="7">
        <v>20</v>
      </c>
      <c r="K42" s="48"/>
      <c r="L42" s="7">
        <v>23.8</v>
      </c>
      <c r="M42" s="7"/>
      <c r="N42" s="7">
        <v>231</v>
      </c>
      <c r="O42" s="7">
        <v>88</v>
      </c>
      <c r="P42" s="8">
        <v>15</v>
      </c>
      <c r="Q42" s="7">
        <v>0</v>
      </c>
      <c r="R42" s="7" t="s">
        <v>64</v>
      </c>
      <c r="S42" s="7" t="s">
        <v>138</v>
      </c>
      <c r="T42" s="7">
        <v>28</v>
      </c>
      <c r="U42" s="9" t="s">
        <v>150</v>
      </c>
    </row>
    <row r="43" spans="1:21" x14ac:dyDescent="0.3">
      <c r="A43" s="12">
        <v>43668</v>
      </c>
      <c r="B43" s="7" t="s">
        <v>139</v>
      </c>
      <c r="C43" s="7" t="s">
        <v>24</v>
      </c>
      <c r="D43" s="9" t="s">
        <v>141</v>
      </c>
      <c r="E43" s="2">
        <v>0.22</v>
      </c>
      <c r="F43" s="2">
        <v>0.66</v>
      </c>
      <c r="G43" s="7" t="s">
        <v>144</v>
      </c>
      <c r="H43" s="7">
        <v>7359</v>
      </c>
      <c r="I43" s="7">
        <v>145</v>
      </c>
      <c r="J43" s="7">
        <v>111</v>
      </c>
      <c r="K43" s="48"/>
      <c r="L43" s="7">
        <v>22.2</v>
      </c>
      <c r="M43" s="7"/>
      <c r="N43" s="7">
        <v>260</v>
      </c>
      <c r="O43" s="7">
        <v>111</v>
      </c>
      <c r="P43" s="8">
        <v>0</v>
      </c>
      <c r="Q43" s="7">
        <v>0</v>
      </c>
      <c r="R43" s="7" t="s">
        <v>64</v>
      </c>
      <c r="S43" s="7" t="s">
        <v>143</v>
      </c>
      <c r="T43" s="7">
        <v>28</v>
      </c>
      <c r="U43" s="9" t="s">
        <v>151</v>
      </c>
    </row>
    <row r="44" spans="1:21" x14ac:dyDescent="0.3">
      <c r="A44" s="12">
        <v>43669</v>
      </c>
      <c r="B44" s="7" t="s">
        <v>137</v>
      </c>
      <c r="C44" s="7" t="s">
        <v>24</v>
      </c>
      <c r="D44" s="9" t="s">
        <v>140</v>
      </c>
      <c r="E44" s="2">
        <v>0.28999999999999998</v>
      </c>
      <c r="F44" s="2">
        <v>0.51</v>
      </c>
      <c r="G44" s="7" t="s">
        <v>144</v>
      </c>
      <c r="H44" s="7">
        <v>7504</v>
      </c>
      <c r="I44" s="7">
        <v>108</v>
      </c>
      <c r="J44" s="7">
        <v>140</v>
      </c>
      <c r="K44" s="48"/>
      <c r="L44" s="7">
        <v>26.1</v>
      </c>
      <c r="M44" s="7"/>
      <c r="N44" s="7">
        <v>218</v>
      </c>
      <c r="O44" s="7">
        <v>108</v>
      </c>
      <c r="P44" s="8">
        <v>0</v>
      </c>
      <c r="Q44" s="7">
        <v>0</v>
      </c>
      <c r="R44" s="7" t="s">
        <v>64</v>
      </c>
      <c r="S44" s="7" t="s">
        <v>143</v>
      </c>
      <c r="T44" s="7">
        <v>20</v>
      </c>
      <c r="U44" s="9" t="s">
        <v>145</v>
      </c>
    </row>
    <row r="45" spans="1:21" ht="28.8" x14ac:dyDescent="0.3">
      <c r="A45" s="12">
        <v>43671</v>
      </c>
      <c r="B45" s="7" t="s">
        <v>137</v>
      </c>
      <c r="C45" s="7" t="s">
        <v>24</v>
      </c>
      <c r="D45" s="9" t="s">
        <v>152</v>
      </c>
      <c r="E45" s="2">
        <v>0.16</v>
      </c>
      <c r="F45" s="2">
        <v>0.55000000000000004</v>
      </c>
      <c r="G45" s="7" t="s">
        <v>159</v>
      </c>
      <c r="H45" s="7">
        <v>7614</v>
      </c>
      <c r="I45" s="7">
        <v>133</v>
      </c>
      <c r="J45" s="7">
        <v>62</v>
      </c>
      <c r="K45" s="48"/>
      <c r="L45" s="7">
        <v>20.3</v>
      </c>
      <c r="M45" s="7"/>
      <c r="N45" s="7">
        <v>212</v>
      </c>
      <c r="O45" s="7">
        <v>66</v>
      </c>
      <c r="P45" s="8">
        <v>6.25</v>
      </c>
      <c r="Q45" s="7">
        <v>0</v>
      </c>
      <c r="R45" s="7" t="s">
        <v>64</v>
      </c>
      <c r="S45" s="7" t="s">
        <v>143</v>
      </c>
      <c r="T45" s="7">
        <v>73</v>
      </c>
      <c r="U45" s="9" t="s">
        <v>155</v>
      </c>
    </row>
    <row r="46" spans="1:21" ht="28.8" x14ac:dyDescent="0.3">
      <c r="A46" s="12">
        <v>43671</v>
      </c>
      <c r="B46" s="7" t="s">
        <v>139</v>
      </c>
      <c r="C46" s="7" t="s">
        <v>153</v>
      </c>
      <c r="D46" s="9" t="s">
        <v>154</v>
      </c>
      <c r="E46" s="2">
        <v>0.33</v>
      </c>
      <c r="F46" s="2">
        <v>1</v>
      </c>
      <c r="G46" s="7">
        <v>45</v>
      </c>
      <c r="H46" s="7">
        <v>7700</v>
      </c>
      <c r="I46" s="7">
        <v>215.8</v>
      </c>
      <c r="J46" s="7">
        <v>84.7</v>
      </c>
      <c r="K46" s="48"/>
      <c r="L46" s="7">
        <v>20</v>
      </c>
      <c r="M46" s="7"/>
      <c r="N46" s="7">
        <v>393</v>
      </c>
      <c r="O46" s="7">
        <v>133</v>
      </c>
      <c r="P46" s="8">
        <v>0</v>
      </c>
      <c r="Q46" s="7">
        <v>0</v>
      </c>
      <c r="R46" s="7" t="s">
        <v>64</v>
      </c>
      <c r="S46" s="7" t="s">
        <v>158</v>
      </c>
      <c r="T46" s="7">
        <v>86</v>
      </c>
      <c r="U46" s="9" t="s">
        <v>157</v>
      </c>
    </row>
    <row r="47" spans="1:21" x14ac:dyDescent="0.3">
      <c r="A47" s="12">
        <v>43671</v>
      </c>
      <c r="B47" s="7" t="s">
        <v>156</v>
      </c>
      <c r="C47" s="7" t="s">
        <v>89</v>
      </c>
      <c r="D47" s="9" t="s">
        <v>40</v>
      </c>
      <c r="E47" s="2">
        <v>0.51</v>
      </c>
      <c r="F47" s="2">
        <v>1</v>
      </c>
      <c r="G47" s="7" t="s">
        <v>117</v>
      </c>
      <c r="H47" s="7">
        <v>7917</v>
      </c>
      <c r="I47" s="7">
        <f>H48-H47</f>
        <v>321</v>
      </c>
      <c r="J47" s="7">
        <v>216</v>
      </c>
      <c r="K47" s="48"/>
      <c r="L47" s="7">
        <v>21.1</v>
      </c>
      <c r="M47" s="7"/>
      <c r="N47" s="7">
        <v>422</v>
      </c>
      <c r="O47" s="7">
        <v>216</v>
      </c>
      <c r="P47" s="8">
        <v>0</v>
      </c>
      <c r="Q47" s="7">
        <v>0</v>
      </c>
      <c r="R47" s="27" t="s">
        <v>64</v>
      </c>
      <c r="S47" s="27" t="s">
        <v>158</v>
      </c>
      <c r="T47" s="7">
        <v>73</v>
      </c>
      <c r="U47" s="9" t="s">
        <v>164</v>
      </c>
    </row>
    <row r="48" spans="1:21" x14ac:dyDescent="0.3">
      <c r="A48" s="12">
        <v>43672</v>
      </c>
      <c r="B48" s="7" t="s">
        <v>160</v>
      </c>
      <c r="C48" s="7" t="s">
        <v>161</v>
      </c>
      <c r="D48" s="9" t="s">
        <v>162</v>
      </c>
      <c r="E48" s="2">
        <v>0.21</v>
      </c>
      <c r="F48" s="2">
        <v>0.85</v>
      </c>
      <c r="G48" s="7" t="s">
        <v>163</v>
      </c>
      <c r="H48" s="7">
        <v>8238</v>
      </c>
      <c r="I48" s="7">
        <v>320.8</v>
      </c>
      <c r="J48" s="7">
        <v>90</v>
      </c>
      <c r="K48" s="48"/>
      <c r="L48" s="7">
        <v>20.9</v>
      </c>
      <c r="M48" s="7"/>
      <c r="N48" s="7">
        <v>350</v>
      </c>
      <c r="O48" s="7">
        <v>90</v>
      </c>
      <c r="P48" s="8">
        <v>0</v>
      </c>
      <c r="Q48" s="7">
        <v>0</v>
      </c>
      <c r="R48" s="27" t="s">
        <v>64</v>
      </c>
      <c r="S48" s="27" t="s">
        <v>158</v>
      </c>
      <c r="T48" s="7">
        <v>62</v>
      </c>
      <c r="U48" s="9" t="s">
        <v>31</v>
      </c>
    </row>
    <row r="49" spans="1:22" ht="28.8" x14ac:dyDescent="0.3">
      <c r="A49" s="12">
        <v>43673</v>
      </c>
      <c r="B49" s="7" t="s">
        <v>160</v>
      </c>
      <c r="C49" s="7" t="s">
        <v>7</v>
      </c>
      <c r="D49" s="9" t="s">
        <v>165</v>
      </c>
      <c r="E49" s="2">
        <v>0.75</v>
      </c>
      <c r="F49" s="2">
        <v>0.95</v>
      </c>
      <c r="G49" s="7" t="s">
        <v>166</v>
      </c>
      <c r="H49" s="7">
        <v>8276</v>
      </c>
      <c r="I49" s="7">
        <v>37.5</v>
      </c>
      <c r="J49" s="7">
        <v>310</v>
      </c>
      <c r="K49" s="48"/>
      <c r="L49" s="7">
        <v>28.9</v>
      </c>
      <c r="M49" s="7"/>
      <c r="N49" s="7">
        <v>393</v>
      </c>
      <c r="O49" s="7">
        <v>310</v>
      </c>
      <c r="P49" s="8">
        <v>0</v>
      </c>
      <c r="Q49" s="7">
        <v>0</v>
      </c>
      <c r="R49" s="7" t="s">
        <v>64</v>
      </c>
      <c r="S49" s="7" t="s">
        <v>20</v>
      </c>
      <c r="T49" s="7">
        <v>37</v>
      </c>
      <c r="U49" s="9" t="s">
        <v>31</v>
      </c>
    </row>
    <row r="50" spans="1:22" x14ac:dyDescent="0.3">
      <c r="A50" s="12">
        <v>43673</v>
      </c>
      <c r="B50" s="7" t="s">
        <v>160</v>
      </c>
      <c r="C50" s="7" t="s">
        <v>7</v>
      </c>
      <c r="D50" s="9" t="s">
        <v>186</v>
      </c>
      <c r="E50" s="2">
        <v>0.7</v>
      </c>
      <c r="F50" s="2">
        <v>1</v>
      </c>
      <c r="G50" s="7" t="s">
        <v>175</v>
      </c>
      <c r="H50" s="7">
        <f>H49+I50</f>
        <v>8293</v>
      </c>
      <c r="I50" s="7">
        <v>17</v>
      </c>
      <c r="J50" s="7">
        <v>280</v>
      </c>
      <c r="K50" s="48"/>
      <c r="L50" s="7">
        <v>23.6</v>
      </c>
      <c r="M50" s="7"/>
      <c r="N50" s="7">
        <v>395</v>
      </c>
      <c r="O50" s="7"/>
      <c r="P50" s="8"/>
      <c r="Q50" s="7"/>
      <c r="R50" s="7" t="s">
        <v>64</v>
      </c>
      <c r="S50" s="29" t="s">
        <v>158</v>
      </c>
      <c r="T50" s="7">
        <v>62</v>
      </c>
      <c r="U50" s="9"/>
    </row>
    <row r="51" spans="1:22" x14ac:dyDescent="0.3">
      <c r="A51" s="12">
        <v>43674</v>
      </c>
      <c r="B51" s="7" t="s">
        <v>174</v>
      </c>
      <c r="C51" s="7" t="s">
        <v>7</v>
      </c>
      <c r="D51" s="9" t="s">
        <v>176</v>
      </c>
      <c r="E51" s="2">
        <v>0.35</v>
      </c>
      <c r="F51" s="2">
        <v>0.48</v>
      </c>
      <c r="G51" s="7" t="s">
        <v>49</v>
      </c>
      <c r="H51" s="7">
        <v>8540</v>
      </c>
      <c r="I51" s="7">
        <v>44</v>
      </c>
      <c r="J51" s="7">
        <v>133</v>
      </c>
      <c r="K51" s="48"/>
      <c r="L51" s="7">
        <v>21.9</v>
      </c>
      <c r="M51" s="7"/>
      <c r="N51" s="7">
        <v>195</v>
      </c>
      <c r="O51" s="7">
        <v>0</v>
      </c>
      <c r="P51" s="8">
        <v>0</v>
      </c>
      <c r="Q51" s="7"/>
      <c r="R51" s="7" t="s">
        <v>64</v>
      </c>
      <c r="S51" s="7" t="s">
        <v>170</v>
      </c>
      <c r="T51" s="7">
        <v>58</v>
      </c>
      <c r="U51" s="9" t="s">
        <v>187</v>
      </c>
    </row>
    <row r="52" spans="1:22" x14ac:dyDescent="0.3">
      <c r="A52" s="12">
        <v>43674</v>
      </c>
      <c r="B52" s="7" t="s">
        <v>171</v>
      </c>
      <c r="C52" s="7" t="s">
        <v>24</v>
      </c>
      <c r="D52" s="9" t="s">
        <v>172</v>
      </c>
      <c r="E52" s="2">
        <v>0.35</v>
      </c>
      <c r="F52" s="2">
        <v>0.57999999999999996</v>
      </c>
      <c r="G52" s="7" t="s">
        <v>173</v>
      </c>
      <c r="H52" s="7">
        <v>8584</v>
      </c>
      <c r="I52" s="7">
        <f>H53-H52</f>
        <v>202</v>
      </c>
      <c r="J52" s="7">
        <v>132</v>
      </c>
      <c r="K52" s="48"/>
      <c r="L52" s="7">
        <v>21.8</v>
      </c>
      <c r="M52" s="7"/>
      <c r="N52" s="7">
        <v>240</v>
      </c>
      <c r="O52" s="7">
        <v>132</v>
      </c>
      <c r="P52" s="8"/>
      <c r="Q52" s="7"/>
      <c r="R52" s="7" t="s">
        <v>64</v>
      </c>
      <c r="S52" s="7" t="s">
        <v>143</v>
      </c>
      <c r="T52" s="7">
        <v>55</v>
      </c>
      <c r="U52" s="9" t="s">
        <v>187</v>
      </c>
    </row>
    <row r="53" spans="1:22" x14ac:dyDescent="0.3">
      <c r="A53" s="12">
        <v>43675</v>
      </c>
      <c r="B53" s="7" t="s">
        <v>167</v>
      </c>
      <c r="C53" s="7" t="s">
        <v>121</v>
      </c>
      <c r="D53" s="9" t="s">
        <v>168</v>
      </c>
      <c r="E53" s="2">
        <v>0.15</v>
      </c>
      <c r="F53" s="2">
        <v>0.9</v>
      </c>
      <c r="G53" s="7" t="s">
        <v>169</v>
      </c>
      <c r="H53" s="7">
        <v>8786</v>
      </c>
      <c r="I53" s="28">
        <v>272.39999999999998</v>
      </c>
      <c r="J53" s="7">
        <v>59</v>
      </c>
      <c r="K53" s="48"/>
      <c r="L53" s="7">
        <v>22.4</v>
      </c>
      <c r="M53" s="7"/>
      <c r="N53" s="7">
        <v>376</v>
      </c>
      <c r="O53" s="7">
        <v>59</v>
      </c>
      <c r="P53" s="8">
        <v>0</v>
      </c>
      <c r="Q53" s="7">
        <v>57</v>
      </c>
      <c r="R53" s="7" t="s">
        <v>64</v>
      </c>
      <c r="S53" s="7" t="s">
        <v>170</v>
      </c>
      <c r="T53" s="7">
        <v>78</v>
      </c>
      <c r="U53" s="9" t="s">
        <v>192</v>
      </c>
    </row>
    <row r="54" spans="1:22" x14ac:dyDescent="0.3">
      <c r="A54" s="12">
        <v>43676</v>
      </c>
      <c r="B54" s="7" t="s">
        <v>181</v>
      </c>
      <c r="C54" s="7" t="s">
        <v>177</v>
      </c>
      <c r="D54" s="9" t="s">
        <v>178</v>
      </c>
      <c r="E54" s="2">
        <v>0.17</v>
      </c>
      <c r="F54" s="2">
        <v>0.99</v>
      </c>
      <c r="G54" s="7" t="s">
        <v>102</v>
      </c>
      <c r="H54" s="7">
        <v>9059</v>
      </c>
      <c r="I54" s="7">
        <v>296</v>
      </c>
      <c r="J54" s="7">
        <v>66</v>
      </c>
      <c r="K54" s="48"/>
      <c r="L54" s="7">
        <v>22.2</v>
      </c>
      <c r="M54" s="7"/>
      <c r="N54" s="7">
        <v>375</v>
      </c>
      <c r="O54" s="7">
        <v>66</v>
      </c>
      <c r="P54" s="8">
        <v>7.18</v>
      </c>
      <c r="Q54" s="7">
        <v>57</v>
      </c>
      <c r="R54" s="7" t="s">
        <v>64</v>
      </c>
      <c r="S54" s="7" t="s">
        <v>158</v>
      </c>
      <c r="T54" s="7">
        <v>81</v>
      </c>
      <c r="U54" s="9" t="s">
        <v>193</v>
      </c>
    </row>
    <row r="55" spans="1:22" x14ac:dyDescent="0.3">
      <c r="A55" s="12">
        <v>43676</v>
      </c>
      <c r="B55" s="7" t="s">
        <v>182</v>
      </c>
      <c r="C55" s="7" t="s">
        <v>121</v>
      </c>
      <c r="D55" s="9" t="s">
        <v>179</v>
      </c>
      <c r="E55" s="2">
        <v>0.21</v>
      </c>
      <c r="F55" s="2">
        <v>0.9</v>
      </c>
      <c r="G55" s="7" t="s">
        <v>180</v>
      </c>
      <c r="H55" s="7">
        <v>9355</v>
      </c>
      <c r="I55" s="7">
        <v>318.39999999999998</v>
      </c>
      <c r="J55" s="7">
        <v>21</v>
      </c>
      <c r="K55" s="48"/>
      <c r="L55" s="7">
        <v>22</v>
      </c>
      <c r="M55" s="7"/>
      <c r="N55" s="7">
        <v>338</v>
      </c>
      <c r="O55" s="7">
        <v>21</v>
      </c>
      <c r="P55" s="8">
        <v>16.940000000000001</v>
      </c>
      <c r="Q55" s="7">
        <v>-61</v>
      </c>
      <c r="R55" s="7" t="s">
        <v>64</v>
      </c>
      <c r="S55" s="7" t="s">
        <v>158</v>
      </c>
      <c r="T55" s="7">
        <v>79</v>
      </c>
      <c r="U55" s="9" t="s">
        <v>191</v>
      </c>
    </row>
    <row r="56" spans="1:22" x14ac:dyDescent="0.3">
      <c r="A56" s="12">
        <v>43676</v>
      </c>
      <c r="B56" s="7" t="s">
        <v>183</v>
      </c>
      <c r="C56" s="7" t="s">
        <v>121</v>
      </c>
      <c r="D56" s="9" t="s">
        <v>184</v>
      </c>
      <c r="E56" s="2">
        <v>0.03</v>
      </c>
      <c r="F56" s="2">
        <v>0.65</v>
      </c>
      <c r="G56" s="7" t="s">
        <v>185</v>
      </c>
      <c r="H56" s="7">
        <v>9673</v>
      </c>
      <c r="I56" s="7">
        <f>H57-H56</f>
        <v>8</v>
      </c>
      <c r="J56" s="7">
        <v>20</v>
      </c>
      <c r="K56" s="48"/>
      <c r="L56" s="7">
        <v>24.2</v>
      </c>
      <c r="M56" s="7"/>
      <c r="N56" s="7">
        <v>245</v>
      </c>
      <c r="O56" s="7">
        <v>20</v>
      </c>
      <c r="P56" s="8">
        <v>16.45</v>
      </c>
      <c r="Q56" s="7">
        <v>-6</v>
      </c>
      <c r="R56" s="7" t="s">
        <v>64</v>
      </c>
      <c r="S56" s="30" t="s">
        <v>158</v>
      </c>
      <c r="T56" s="7">
        <v>20</v>
      </c>
      <c r="U56" s="9" t="s">
        <v>190</v>
      </c>
    </row>
    <row r="57" spans="1:22" x14ac:dyDescent="0.3">
      <c r="A57" s="12">
        <v>43677</v>
      </c>
      <c r="B57" s="7" t="s">
        <v>183</v>
      </c>
      <c r="C57" s="7" t="s">
        <v>7</v>
      </c>
      <c r="D57" s="9" t="s">
        <v>39</v>
      </c>
      <c r="E57" s="2">
        <v>0.63</v>
      </c>
      <c r="F57" s="2">
        <v>1</v>
      </c>
      <c r="G57" s="7" t="s">
        <v>175</v>
      </c>
      <c r="H57" s="7">
        <v>9681</v>
      </c>
      <c r="I57" s="7">
        <v>264</v>
      </c>
      <c r="J57" s="7">
        <v>375</v>
      </c>
      <c r="K57" s="48"/>
      <c r="L57" s="7">
        <v>24.4</v>
      </c>
      <c r="M57" s="7"/>
      <c r="N57" s="7">
        <v>375</v>
      </c>
      <c r="O57" s="7">
        <v>246</v>
      </c>
      <c r="P57" s="31">
        <v>0</v>
      </c>
      <c r="Q57" s="7">
        <v>0</v>
      </c>
      <c r="R57" s="7" t="s">
        <v>64</v>
      </c>
      <c r="S57" s="30" t="s">
        <v>158</v>
      </c>
      <c r="T57" s="7">
        <v>48</v>
      </c>
      <c r="U57" s="9" t="s">
        <v>194</v>
      </c>
    </row>
    <row r="58" spans="1:22" x14ac:dyDescent="0.3">
      <c r="A58" s="12">
        <v>43678</v>
      </c>
      <c r="B58" s="7" t="s">
        <v>188</v>
      </c>
      <c r="C58" s="7" t="s">
        <v>52</v>
      </c>
      <c r="D58" s="9" t="s">
        <v>184</v>
      </c>
      <c r="E58" s="2">
        <v>0.22</v>
      </c>
      <c r="F58" s="2">
        <v>0.36</v>
      </c>
      <c r="G58" s="7" t="s">
        <v>189</v>
      </c>
      <c r="H58" s="7">
        <v>9945</v>
      </c>
      <c r="I58" s="7">
        <v>46.2</v>
      </c>
      <c r="J58" s="7">
        <v>77</v>
      </c>
      <c r="K58" s="48"/>
      <c r="L58" s="7">
        <v>19.899999999999999</v>
      </c>
      <c r="M58" s="7"/>
      <c r="N58" s="7">
        <v>128</v>
      </c>
      <c r="O58" s="7">
        <v>77</v>
      </c>
      <c r="P58" s="8">
        <v>3.21</v>
      </c>
      <c r="Q58" s="7">
        <v>-20</v>
      </c>
      <c r="R58" s="7" t="s">
        <v>64</v>
      </c>
      <c r="S58" s="7" t="s">
        <v>113</v>
      </c>
      <c r="T58" s="7">
        <v>52</v>
      </c>
      <c r="U58" s="9" t="s">
        <v>195</v>
      </c>
    </row>
    <row r="59" spans="1:22" ht="28.8" x14ac:dyDescent="0.3">
      <c r="A59" s="12">
        <v>43678</v>
      </c>
      <c r="B59" s="7" t="s">
        <v>197</v>
      </c>
      <c r="C59" s="7" t="s">
        <v>24</v>
      </c>
      <c r="D59" s="9" t="s">
        <v>168</v>
      </c>
      <c r="E59" s="2">
        <v>0.24</v>
      </c>
      <c r="F59" s="2">
        <v>1</v>
      </c>
      <c r="G59" s="7" t="s">
        <v>196</v>
      </c>
      <c r="H59" s="7">
        <v>9991</v>
      </c>
      <c r="I59" s="7">
        <v>295</v>
      </c>
      <c r="J59" s="7">
        <v>97</v>
      </c>
      <c r="K59" s="48"/>
      <c r="L59" s="7">
        <v>22.4</v>
      </c>
      <c r="M59" s="7"/>
      <c r="N59" s="7">
        <v>373</v>
      </c>
      <c r="O59" s="7">
        <v>97</v>
      </c>
      <c r="P59" s="8">
        <v>0</v>
      </c>
      <c r="Q59" s="7">
        <v>0</v>
      </c>
      <c r="R59" s="7" t="s">
        <v>64</v>
      </c>
      <c r="S59" s="7" t="s">
        <v>113</v>
      </c>
      <c r="T59" s="7">
        <v>48</v>
      </c>
      <c r="U59" s="9" t="s">
        <v>201</v>
      </c>
    </row>
    <row r="60" spans="1:22" ht="28.8" x14ac:dyDescent="0.3">
      <c r="A60" s="12">
        <v>43679</v>
      </c>
      <c r="B60" s="7" t="s">
        <v>198</v>
      </c>
      <c r="C60" s="7" t="s">
        <v>7</v>
      </c>
      <c r="D60" s="9" t="s">
        <v>39</v>
      </c>
      <c r="E60" s="2">
        <v>0.23</v>
      </c>
      <c r="F60" s="2">
        <v>1</v>
      </c>
      <c r="G60" s="7" t="s">
        <v>48</v>
      </c>
      <c r="H60" s="7">
        <v>10286</v>
      </c>
      <c r="I60" s="7">
        <v>284.5</v>
      </c>
      <c r="J60" s="7">
        <v>106</v>
      </c>
      <c r="K60" s="48"/>
      <c r="L60" s="7">
        <v>22.6</v>
      </c>
      <c r="M60" s="7"/>
      <c r="N60" s="7">
        <v>378</v>
      </c>
      <c r="O60" s="7">
        <v>106</v>
      </c>
      <c r="P60" s="8">
        <v>0</v>
      </c>
      <c r="Q60" s="7">
        <v>0</v>
      </c>
      <c r="R60" s="7" t="s">
        <v>61</v>
      </c>
      <c r="S60" s="7" t="s">
        <v>113</v>
      </c>
      <c r="T60" s="7">
        <v>68</v>
      </c>
      <c r="U60" s="9" t="s">
        <v>202</v>
      </c>
    </row>
    <row r="61" spans="1:22" x14ac:dyDescent="0.3">
      <c r="A61" s="12">
        <v>43680</v>
      </c>
      <c r="B61" s="7" t="s">
        <v>199</v>
      </c>
      <c r="C61" s="7" t="s">
        <v>24</v>
      </c>
      <c r="D61" s="9" t="s">
        <v>200</v>
      </c>
      <c r="E61" s="2">
        <v>0.21</v>
      </c>
      <c r="F61" s="2">
        <v>0.94</v>
      </c>
      <c r="G61" s="7" t="s">
        <v>206</v>
      </c>
      <c r="H61" s="7">
        <v>10571</v>
      </c>
      <c r="I61" s="7">
        <v>305</v>
      </c>
      <c r="J61" s="7">
        <v>84</v>
      </c>
      <c r="K61" s="48"/>
      <c r="L61" s="7">
        <v>23</v>
      </c>
      <c r="M61" s="7"/>
      <c r="N61" s="7">
        <v>352</v>
      </c>
      <c r="O61" s="7">
        <v>84</v>
      </c>
      <c r="P61" s="8">
        <v>26.3</v>
      </c>
      <c r="Q61" s="7">
        <v>0</v>
      </c>
      <c r="R61" s="7" t="s">
        <v>64</v>
      </c>
      <c r="S61" s="9" t="s">
        <v>204</v>
      </c>
      <c r="T61" s="7">
        <v>56</v>
      </c>
      <c r="U61" s="9" t="s">
        <v>204</v>
      </c>
    </row>
    <row r="62" spans="1:22" x14ac:dyDescent="0.3">
      <c r="A62" s="12">
        <v>43682</v>
      </c>
      <c r="B62" s="7" t="s">
        <v>203</v>
      </c>
      <c r="C62" s="7" t="s">
        <v>24</v>
      </c>
      <c r="D62" s="9" t="s">
        <v>200</v>
      </c>
      <c r="E62" s="2">
        <v>0.06</v>
      </c>
      <c r="F62" s="2">
        <v>0.44</v>
      </c>
      <c r="G62" s="7" t="s">
        <v>205</v>
      </c>
      <c r="H62" s="7">
        <v>10877</v>
      </c>
      <c r="I62" s="7">
        <v>7.2</v>
      </c>
      <c r="J62" s="7">
        <v>24</v>
      </c>
      <c r="K62" s="48"/>
      <c r="L62" s="7">
        <v>31</v>
      </c>
      <c r="M62" s="7"/>
      <c r="N62" s="7">
        <v>163</v>
      </c>
      <c r="O62" s="7">
        <v>24</v>
      </c>
      <c r="P62" s="8">
        <v>9.41</v>
      </c>
      <c r="Q62" s="7">
        <v>8</v>
      </c>
      <c r="R62" s="7" t="s">
        <v>64</v>
      </c>
      <c r="S62" s="7" t="s">
        <v>209</v>
      </c>
      <c r="T62" s="7">
        <v>9</v>
      </c>
      <c r="U62" s="9" t="s">
        <v>210</v>
      </c>
    </row>
    <row r="63" spans="1:22" x14ac:dyDescent="0.3">
      <c r="A63" s="12">
        <v>43683</v>
      </c>
      <c r="B63" s="7" t="s">
        <v>207</v>
      </c>
      <c r="C63" s="7" t="s">
        <v>7</v>
      </c>
      <c r="D63" s="9" t="s">
        <v>208</v>
      </c>
      <c r="E63" s="2">
        <v>0.4</v>
      </c>
      <c r="F63" s="2">
        <v>0.99</v>
      </c>
      <c r="G63" s="7" t="s">
        <v>211</v>
      </c>
      <c r="H63" s="7">
        <v>10885</v>
      </c>
      <c r="I63" s="7">
        <f>H64-H63</f>
        <v>279</v>
      </c>
      <c r="J63" s="7">
        <v>150</v>
      </c>
      <c r="K63" s="48"/>
      <c r="L63" s="7">
        <v>20.9</v>
      </c>
      <c r="M63" s="7"/>
      <c r="N63" s="7">
        <v>373</v>
      </c>
      <c r="O63" s="7">
        <v>150</v>
      </c>
      <c r="P63" s="8">
        <v>0</v>
      </c>
      <c r="Q63" s="7">
        <v>25</v>
      </c>
      <c r="R63" s="7" t="s">
        <v>64</v>
      </c>
      <c r="S63" s="33" t="s">
        <v>209</v>
      </c>
      <c r="T63" s="7">
        <v>54</v>
      </c>
      <c r="U63" s="9" t="s">
        <v>212</v>
      </c>
      <c r="V63" s="34"/>
    </row>
    <row r="64" spans="1:22" ht="28.8" x14ac:dyDescent="0.3">
      <c r="A64" s="12">
        <v>43684</v>
      </c>
      <c r="B64" s="7" t="s">
        <v>213</v>
      </c>
      <c r="C64" s="7" t="s">
        <v>7</v>
      </c>
      <c r="D64" s="9" t="s">
        <v>214</v>
      </c>
      <c r="E64" s="2">
        <v>0.3</v>
      </c>
      <c r="F64" s="2">
        <v>0.99</v>
      </c>
      <c r="G64" s="7" t="s">
        <v>215</v>
      </c>
      <c r="H64" s="7">
        <v>11164</v>
      </c>
      <c r="I64" s="7">
        <v>312.39999999999998</v>
      </c>
      <c r="J64" s="7">
        <v>119</v>
      </c>
      <c r="K64" s="48"/>
      <c r="L64" s="7">
        <v>21.9</v>
      </c>
      <c r="M64" s="7"/>
      <c r="N64" s="7">
        <v>388</v>
      </c>
      <c r="O64" s="7">
        <v>119</v>
      </c>
      <c r="P64" s="8">
        <v>0</v>
      </c>
      <c r="Q64" s="7">
        <v>0</v>
      </c>
      <c r="R64" s="7" t="s">
        <v>64</v>
      </c>
      <c r="S64" s="35" t="s">
        <v>209</v>
      </c>
      <c r="T64" s="7">
        <v>46</v>
      </c>
      <c r="U64" s="9" t="s">
        <v>216</v>
      </c>
    </row>
    <row r="65" spans="1:25" ht="28.8" x14ac:dyDescent="0.3">
      <c r="A65" s="12">
        <v>43684</v>
      </c>
      <c r="B65" s="7" t="s">
        <v>213</v>
      </c>
      <c r="C65" s="7" t="s">
        <v>33</v>
      </c>
      <c r="D65" s="9" t="s">
        <v>214</v>
      </c>
      <c r="E65" s="2">
        <v>0.12</v>
      </c>
      <c r="F65" s="2">
        <v>0.9</v>
      </c>
      <c r="G65" s="7" t="s">
        <v>215</v>
      </c>
      <c r="H65" s="7">
        <v>11486</v>
      </c>
      <c r="I65" s="7">
        <v>191.7</v>
      </c>
      <c r="J65" s="7">
        <v>358</v>
      </c>
      <c r="K65" s="48"/>
      <c r="L65" s="7">
        <v>22</v>
      </c>
      <c r="M65" s="7"/>
      <c r="N65" s="7">
        <v>503</v>
      </c>
      <c r="O65" s="7">
        <v>41</v>
      </c>
      <c r="P65" s="10">
        <v>0</v>
      </c>
      <c r="Q65" s="7">
        <v>72</v>
      </c>
      <c r="R65" s="7" t="s">
        <v>64</v>
      </c>
      <c r="S65" s="9" t="s">
        <v>220</v>
      </c>
      <c r="T65" s="7">
        <v>86</v>
      </c>
      <c r="U65" s="9" t="s">
        <v>219</v>
      </c>
      <c r="X65" s="56"/>
    </row>
    <row r="66" spans="1:25" x14ac:dyDescent="0.3">
      <c r="A66" s="12">
        <v>43685</v>
      </c>
      <c r="B66" s="7" t="s">
        <v>217</v>
      </c>
      <c r="C66" s="7" t="s">
        <v>7</v>
      </c>
      <c r="D66" s="9" t="s">
        <v>39</v>
      </c>
      <c r="E66" s="2">
        <v>0.39</v>
      </c>
      <c r="F66" s="2">
        <v>0.75</v>
      </c>
      <c r="G66" s="37" t="s">
        <v>221</v>
      </c>
      <c r="H66" s="7">
        <v>11713</v>
      </c>
      <c r="I66" s="7">
        <v>170.3</v>
      </c>
      <c r="J66" s="7">
        <v>39</v>
      </c>
      <c r="K66" s="48"/>
      <c r="L66" s="7">
        <v>20.5</v>
      </c>
      <c r="M66" s="7"/>
      <c r="N66" s="7">
        <v>259</v>
      </c>
      <c r="O66" s="7">
        <v>137</v>
      </c>
      <c r="P66" s="8">
        <v>0</v>
      </c>
      <c r="Q66" s="7"/>
      <c r="R66" s="7" t="s">
        <v>64</v>
      </c>
      <c r="S66" s="38" t="s">
        <v>209</v>
      </c>
      <c r="T66" s="7">
        <v>61</v>
      </c>
      <c r="U66" s="9" t="s">
        <v>224</v>
      </c>
      <c r="X66" s="56"/>
      <c r="Y66" t="s">
        <v>23</v>
      </c>
    </row>
    <row r="67" spans="1:25" x14ac:dyDescent="0.3">
      <c r="A67" s="12">
        <v>43685</v>
      </c>
      <c r="B67" s="7" t="s">
        <v>222</v>
      </c>
      <c r="C67" s="7" t="s">
        <v>7</v>
      </c>
      <c r="D67" s="9" t="s">
        <v>223</v>
      </c>
      <c r="E67" s="2">
        <v>0.37</v>
      </c>
      <c r="F67" s="2">
        <v>0.44</v>
      </c>
      <c r="G67" s="7" t="s">
        <v>173</v>
      </c>
      <c r="H67" s="7">
        <v>11867</v>
      </c>
      <c r="I67" s="7">
        <v>157</v>
      </c>
      <c r="J67" s="7">
        <v>129</v>
      </c>
      <c r="K67" s="48"/>
      <c r="L67" s="7">
        <v>21.6</v>
      </c>
      <c r="M67" s="7"/>
      <c r="N67" s="7">
        <v>154</v>
      </c>
      <c r="O67" s="7">
        <v>129</v>
      </c>
      <c r="P67" s="8">
        <v>0</v>
      </c>
      <c r="Q67" s="7"/>
      <c r="R67" s="7"/>
      <c r="S67" s="39" t="s">
        <v>209</v>
      </c>
      <c r="T67" s="7">
        <v>70</v>
      </c>
      <c r="U67" s="9" t="s">
        <v>227</v>
      </c>
    </row>
    <row r="68" spans="1:25" x14ac:dyDescent="0.3">
      <c r="A68" s="12">
        <v>43686</v>
      </c>
      <c r="B68" s="7" t="s">
        <v>225</v>
      </c>
      <c r="C68" s="7" t="s">
        <v>7</v>
      </c>
      <c r="D68" s="9" t="s">
        <v>39</v>
      </c>
      <c r="E68" s="2">
        <v>0</v>
      </c>
      <c r="F68" s="2">
        <v>0.92</v>
      </c>
      <c r="G68" s="7" t="s">
        <v>226</v>
      </c>
      <c r="H68" s="7">
        <v>12025</v>
      </c>
      <c r="I68" s="7">
        <f>H69-H68</f>
        <v>180</v>
      </c>
      <c r="J68" s="7">
        <v>0</v>
      </c>
      <c r="K68" s="48"/>
      <c r="L68" s="7">
        <v>24.2</v>
      </c>
      <c r="M68" s="7"/>
      <c r="N68" s="7">
        <v>355</v>
      </c>
      <c r="O68" s="7">
        <v>0</v>
      </c>
      <c r="P68" s="8">
        <v>0</v>
      </c>
      <c r="Q68" s="7"/>
      <c r="R68" s="7" t="s">
        <v>64</v>
      </c>
      <c r="S68" s="41" t="s">
        <v>209</v>
      </c>
      <c r="T68" s="7"/>
      <c r="U68" s="9"/>
    </row>
    <row r="69" spans="1:25" ht="28.8" x14ac:dyDescent="0.3">
      <c r="A69" s="12">
        <v>43686</v>
      </c>
      <c r="B69" s="7" t="s">
        <v>228</v>
      </c>
      <c r="C69" s="7" t="s">
        <v>33</v>
      </c>
      <c r="D69" s="9" t="s">
        <v>229</v>
      </c>
      <c r="E69" s="2">
        <v>0.38</v>
      </c>
      <c r="F69" s="2">
        <v>0.42</v>
      </c>
      <c r="G69" s="7" t="s">
        <v>234</v>
      </c>
      <c r="H69" s="7">
        <v>12205</v>
      </c>
      <c r="I69" s="7">
        <v>13</v>
      </c>
      <c r="J69" s="7">
        <v>129</v>
      </c>
      <c r="K69" s="48"/>
      <c r="L69" s="7">
        <v>24.6</v>
      </c>
      <c r="M69" s="7"/>
      <c r="N69" s="7">
        <v>140</v>
      </c>
      <c r="O69" s="7">
        <v>129</v>
      </c>
      <c r="P69" s="8">
        <v>0</v>
      </c>
      <c r="Q69" s="7">
        <v>137</v>
      </c>
      <c r="R69" s="7" t="s">
        <v>8</v>
      </c>
      <c r="S69" s="40" t="s">
        <v>209</v>
      </c>
      <c r="T69" s="7">
        <v>84</v>
      </c>
      <c r="U69" s="9" t="s">
        <v>230</v>
      </c>
    </row>
    <row r="70" spans="1:25" x14ac:dyDescent="0.3">
      <c r="A70" s="12">
        <v>43687</v>
      </c>
      <c r="B70" s="7" t="s">
        <v>231</v>
      </c>
      <c r="C70" s="7" t="s">
        <v>7</v>
      </c>
      <c r="D70" s="9" t="s">
        <v>232</v>
      </c>
      <c r="E70" s="2">
        <v>0.36</v>
      </c>
      <c r="F70" s="2">
        <v>0.99</v>
      </c>
      <c r="G70" s="7" t="s">
        <v>235</v>
      </c>
      <c r="H70" s="17">
        <v>12236</v>
      </c>
      <c r="I70" s="17">
        <v>27.6</v>
      </c>
      <c r="J70" s="17">
        <v>130</v>
      </c>
      <c r="K70" s="17"/>
      <c r="L70" s="17">
        <v>30.3</v>
      </c>
      <c r="M70" s="7"/>
      <c r="N70" s="7">
        <v>351</v>
      </c>
      <c r="O70" s="7"/>
      <c r="P70" s="8"/>
      <c r="Q70" s="7">
        <v>0</v>
      </c>
      <c r="R70" s="7" t="s">
        <v>8</v>
      </c>
      <c r="S70" s="41" t="s">
        <v>204</v>
      </c>
      <c r="T70" s="7">
        <v>24</v>
      </c>
      <c r="U70" s="9" t="s">
        <v>233</v>
      </c>
    </row>
    <row r="71" spans="1:25" x14ac:dyDescent="0.3">
      <c r="A71" s="12">
        <v>43688</v>
      </c>
      <c r="B71" s="7" t="s">
        <v>231</v>
      </c>
      <c r="C71" s="7" t="s">
        <v>7</v>
      </c>
      <c r="D71" s="9" t="s">
        <v>232</v>
      </c>
      <c r="E71" s="2">
        <v>0.64</v>
      </c>
      <c r="F71" s="2">
        <v>0.71</v>
      </c>
      <c r="G71" s="7" t="s">
        <v>173</v>
      </c>
      <c r="H71" s="7">
        <v>12343</v>
      </c>
      <c r="I71" s="7">
        <v>104.7</v>
      </c>
      <c r="J71" s="7"/>
      <c r="K71" s="48"/>
      <c r="L71" s="7">
        <v>27.7</v>
      </c>
      <c r="M71" s="7"/>
      <c r="N71" s="7">
        <v>238</v>
      </c>
      <c r="O71" s="7">
        <v>209</v>
      </c>
      <c r="P71" s="8">
        <v>0</v>
      </c>
      <c r="Q71" s="7">
        <v>0</v>
      </c>
      <c r="R71" s="7" t="s">
        <v>8</v>
      </c>
      <c r="S71" s="41" t="s">
        <v>204</v>
      </c>
      <c r="T71" s="7">
        <v>15</v>
      </c>
      <c r="U71" s="9" t="s">
        <v>233</v>
      </c>
    </row>
    <row r="72" spans="1:25" x14ac:dyDescent="0.3">
      <c r="A72" s="12"/>
      <c r="B72" s="41"/>
      <c r="C72" s="41"/>
      <c r="D72" s="9"/>
      <c r="E72" s="2"/>
      <c r="F72" s="2"/>
      <c r="G72" s="41"/>
      <c r="H72" s="41"/>
      <c r="I72" s="41">
        <v>180.3</v>
      </c>
      <c r="J72" s="41"/>
      <c r="K72" s="48"/>
      <c r="L72" s="41"/>
      <c r="M72" s="41"/>
      <c r="N72" s="41"/>
      <c r="O72" s="41"/>
      <c r="P72" s="8"/>
      <c r="Q72" s="41"/>
      <c r="R72" s="41"/>
      <c r="S72" s="41"/>
      <c r="T72" s="41"/>
      <c r="U72" s="9"/>
    </row>
    <row r="73" spans="1:25" ht="28.8" x14ac:dyDescent="0.3">
      <c r="A73" s="12">
        <v>43688</v>
      </c>
      <c r="B73" s="7" t="s">
        <v>248</v>
      </c>
      <c r="C73" s="7" t="s">
        <v>7</v>
      </c>
      <c r="D73" s="9" t="s">
        <v>236</v>
      </c>
      <c r="E73" s="2">
        <v>0.21</v>
      </c>
      <c r="F73" s="2">
        <v>0.91</v>
      </c>
      <c r="G73" s="7" t="s">
        <v>235</v>
      </c>
      <c r="H73" s="7">
        <v>12523</v>
      </c>
      <c r="I73" s="7">
        <v>285.7</v>
      </c>
      <c r="J73" s="7">
        <v>81</v>
      </c>
      <c r="K73" s="48"/>
      <c r="L73" s="7">
        <v>23.5</v>
      </c>
      <c r="M73" s="7"/>
      <c r="N73" s="7">
        <v>332</v>
      </c>
      <c r="O73" s="7">
        <v>81</v>
      </c>
      <c r="P73" s="10">
        <v>0</v>
      </c>
      <c r="Q73" s="7">
        <v>0</v>
      </c>
      <c r="R73" s="7" t="s">
        <v>64</v>
      </c>
      <c r="S73" s="7" t="s">
        <v>113</v>
      </c>
      <c r="T73" s="7">
        <v>67</v>
      </c>
      <c r="U73" s="9" t="s">
        <v>238</v>
      </c>
    </row>
    <row r="74" spans="1:25" x14ac:dyDescent="0.3">
      <c r="A74" s="12">
        <v>43690</v>
      </c>
      <c r="B74" s="7" t="s">
        <v>247</v>
      </c>
      <c r="C74" s="7" t="s">
        <v>24</v>
      </c>
      <c r="D74" s="9" t="s">
        <v>90</v>
      </c>
      <c r="E74" s="2">
        <v>0.1</v>
      </c>
      <c r="F74" s="2">
        <v>1</v>
      </c>
      <c r="G74" s="7" t="s">
        <v>237</v>
      </c>
      <c r="H74" s="7">
        <v>12809</v>
      </c>
      <c r="I74" s="7">
        <v>175</v>
      </c>
      <c r="J74" s="7">
        <v>165</v>
      </c>
      <c r="K74" s="48"/>
      <c r="L74" s="7">
        <v>23.4</v>
      </c>
      <c r="M74" s="7"/>
      <c r="N74" s="7">
        <v>307</v>
      </c>
      <c r="O74" s="7">
        <v>35</v>
      </c>
      <c r="P74" s="8">
        <v>22.7</v>
      </c>
      <c r="Q74" s="7">
        <v>0</v>
      </c>
      <c r="R74" s="7" t="s">
        <v>64</v>
      </c>
      <c r="S74" s="42" t="s">
        <v>113</v>
      </c>
      <c r="T74" s="7">
        <v>75</v>
      </c>
      <c r="U74" s="9" t="s">
        <v>92</v>
      </c>
    </row>
    <row r="75" spans="1:25" x14ac:dyDescent="0.3">
      <c r="A75" s="12">
        <v>43690</v>
      </c>
      <c r="B75" s="7" t="s">
        <v>246</v>
      </c>
      <c r="C75" s="7" t="s">
        <v>239</v>
      </c>
      <c r="D75" s="9" t="s">
        <v>90</v>
      </c>
      <c r="E75" s="2">
        <v>0.52</v>
      </c>
      <c r="F75" s="2">
        <v>0.98</v>
      </c>
      <c r="G75" s="7" t="s">
        <v>241</v>
      </c>
      <c r="H75" s="7">
        <v>12977</v>
      </c>
      <c r="I75" s="7">
        <v>253</v>
      </c>
      <c r="J75" s="7">
        <v>165</v>
      </c>
      <c r="K75" s="48"/>
      <c r="L75" s="7">
        <v>22.3</v>
      </c>
      <c r="M75" s="7"/>
      <c r="N75" s="7">
        <v>307</v>
      </c>
      <c r="O75" s="7">
        <v>165</v>
      </c>
      <c r="P75" s="8">
        <v>12.01</v>
      </c>
      <c r="Q75" s="7">
        <v>0</v>
      </c>
      <c r="R75" s="7" t="s">
        <v>64</v>
      </c>
      <c r="S75" s="42" t="s">
        <v>113</v>
      </c>
      <c r="T75" s="7">
        <v>93</v>
      </c>
      <c r="U75" s="9" t="s">
        <v>242</v>
      </c>
      <c r="V75" s="17"/>
    </row>
    <row r="76" spans="1:25" x14ac:dyDescent="0.3">
      <c r="A76" s="12">
        <v>43690</v>
      </c>
      <c r="B76" s="7" t="s">
        <v>245</v>
      </c>
      <c r="C76" s="7" t="s">
        <v>24</v>
      </c>
      <c r="D76" s="9" t="s">
        <v>240</v>
      </c>
      <c r="E76" s="2">
        <v>0.28000000000000003</v>
      </c>
      <c r="F76" s="2">
        <v>0.38</v>
      </c>
      <c r="G76" s="7" t="s">
        <v>243</v>
      </c>
      <c r="H76" s="7">
        <f>H75+I75</f>
        <v>13230</v>
      </c>
      <c r="I76" s="7">
        <v>71.599999999999994</v>
      </c>
      <c r="J76" s="7">
        <v>102</v>
      </c>
      <c r="K76" s="48"/>
      <c r="L76" s="7">
        <v>21.2</v>
      </c>
      <c r="M76" s="7"/>
      <c r="N76" s="7">
        <v>155</v>
      </c>
      <c r="O76" s="7">
        <v>102</v>
      </c>
      <c r="P76" s="8">
        <v>2.63</v>
      </c>
      <c r="Q76" s="7">
        <v>16</v>
      </c>
      <c r="R76" s="7" t="s">
        <v>64</v>
      </c>
      <c r="S76" s="7" t="s">
        <v>113</v>
      </c>
      <c r="T76" s="7">
        <v>62</v>
      </c>
      <c r="U76" s="9" t="s">
        <v>249</v>
      </c>
      <c r="V76" s="17"/>
    </row>
    <row r="77" spans="1:25" ht="43.2" x14ac:dyDescent="0.3">
      <c r="A77" s="12">
        <v>43691</v>
      </c>
      <c r="B77" s="7" t="s">
        <v>244</v>
      </c>
      <c r="C77" s="7" t="s">
        <v>7</v>
      </c>
      <c r="D77" s="9" t="s">
        <v>39</v>
      </c>
      <c r="E77" s="2">
        <v>0.18</v>
      </c>
      <c r="F77" s="2">
        <v>0.97</v>
      </c>
      <c r="G77" s="7" t="s">
        <v>23</v>
      </c>
      <c r="H77" s="7">
        <v>13303</v>
      </c>
      <c r="I77" s="7">
        <v>288.2</v>
      </c>
      <c r="J77" s="7">
        <v>68</v>
      </c>
      <c r="K77" s="48"/>
      <c r="L77" s="7">
        <v>23.4</v>
      </c>
      <c r="M77" s="7"/>
      <c r="N77" s="7">
        <v>377</v>
      </c>
      <c r="O77" s="7">
        <v>68</v>
      </c>
      <c r="P77" s="8">
        <v>0</v>
      </c>
      <c r="Q77" s="7">
        <v>-20</v>
      </c>
      <c r="R77" s="7" t="s">
        <v>64</v>
      </c>
      <c r="S77" s="7" t="s">
        <v>251</v>
      </c>
      <c r="T77" s="7">
        <v>78</v>
      </c>
      <c r="U77" s="9" t="s">
        <v>252</v>
      </c>
      <c r="V77" s="17"/>
    </row>
    <row r="78" spans="1:25" x14ac:dyDescent="0.3">
      <c r="A78" s="12">
        <v>43692</v>
      </c>
      <c r="B78" s="7" t="s">
        <v>272</v>
      </c>
      <c r="C78" s="7" t="s">
        <v>24</v>
      </c>
      <c r="D78" s="9" t="s">
        <v>253</v>
      </c>
      <c r="E78" s="2">
        <v>0.16</v>
      </c>
      <c r="F78" s="2">
        <v>0.97</v>
      </c>
      <c r="G78" s="7" t="s">
        <v>95</v>
      </c>
      <c r="H78" s="7">
        <v>13592</v>
      </c>
      <c r="I78" s="7">
        <v>317.8</v>
      </c>
      <c r="J78" s="7">
        <v>92</v>
      </c>
      <c r="K78" s="48"/>
      <c r="L78" s="7">
        <v>22.9</v>
      </c>
      <c r="M78" s="7"/>
      <c r="N78" s="7">
        <v>348</v>
      </c>
      <c r="O78" s="7">
        <v>80</v>
      </c>
      <c r="P78" s="8">
        <v>0</v>
      </c>
      <c r="Q78" s="7"/>
      <c r="R78" s="7" t="s">
        <v>64</v>
      </c>
      <c r="S78" s="7" t="s">
        <v>113</v>
      </c>
      <c r="T78" s="7">
        <v>49</v>
      </c>
      <c r="U78" s="9" t="s">
        <v>254</v>
      </c>
      <c r="V78" s="43"/>
    </row>
    <row r="79" spans="1:25" x14ac:dyDescent="0.3">
      <c r="A79" s="12">
        <v>43693</v>
      </c>
      <c r="B79" s="7" t="s">
        <v>271</v>
      </c>
      <c r="C79" s="7" t="s">
        <v>121</v>
      </c>
      <c r="D79" s="9" t="s">
        <v>184</v>
      </c>
      <c r="E79" s="2">
        <v>0.09</v>
      </c>
      <c r="F79" s="2">
        <v>1</v>
      </c>
      <c r="G79" s="7" t="s">
        <v>255</v>
      </c>
      <c r="H79" s="7">
        <v>13910</v>
      </c>
      <c r="I79" s="7" t="s">
        <v>256</v>
      </c>
      <c r="J79" s="7">
        <v>37</v>
      </c>
      <c r="K79" s="48"/>
      <c r="L79" s="7" t="s">
        <v>257</v>
      </c>
      <c r="M79" s="7"/>
      <c r="N79" s="7">
        <v>373</v>
      </c>
      <c r="O79" s="7">
        <v>37</v>
      </c>
      <c r="P79" s="8"/>
      <c r="Q79" s="7"/>
      <c r="R79" s="7"/>
      <c r="S79" s="7" t="s">
        <v>113</v>
      </c>
      <c r="T79" s="7"/>
      <c r="U79" s="9"/>
    </row>
    <row r="80" spans="1:25" x14ac:dyDescent="0.3">
      <c r="A80" s="12"/>
      <c r="B80" s="72"/>
      <c r="C80" s="72"/>
      <c r="D80" s="9"/>
      <c r="E80" s="2"/>
      <c r="F80" s="2"/>
      <c r="G80" s="72"/>
      <c r="H80" s="72"/>
      <c r="I80" s="72"/>
      <c r="J80" s="72"/>
      <c r="K80" s="72"/>
      <c r="L80" s="72"/>
      <c r="M80" s="72"/>
      <c r="N80" s="72"/>
      <c r="O80" s="72"/>
      <c r="P80" s="10">
        <f>SUM(P4:P79)</f>
        <v>283.92</v>
      </c>
      <c r="Q80" s="8"/>
      <c r="R80" s="89"/>
      <c r="S80" s="72"/>
      <c r="T80" s="72"/>
      <c r="U80" s="9"/>
    </row>
    <row r="81" spans="1:24" ht="86.4" x14ac:dyDescent="0.3">
      <c r="A81" s="73" t="s">
        <v>258</v>
      </c>
      <c r="B81" s="74" t="s">
        <v>269</v>
      </c>
      <c r="C81" s="74" t="s">
        <v>2</v>
      </c>
      <c r="D81" s="75" t="s">
        <v>36</v>
      </c>
      <c r="E81" s="76" t="s">
        <v>65</v>
      </c>
      <c r="F81" s="76" t="s">
        <v>66</v>
      </c>
      <c r="G81" s="76" t="s">
        <v>34</v>
      </c>
      <c r="H81" s="76" t="s">
        <v>260</v>
      </c>
      <c r="I81" s="76" t="s">
        <v>259</v>
      </c>
      <c r="J81" s="76" t="s">
        <v>67</v>
      </c>
      <c r="K81" s="76" t="s">
        <v>303</v>
      </c>
      <c r="L81" s="76" t="s">
        <v>261</v>
      </c>
      <c r="M81" s="74"/>
      <c r="N81" s="75" t="s">
        <v>386</v>
      </c>
      <c r="O81" s="75" t="s">
        <v>387</v>
      </c>
      <c r="P81" s="77" t="s">
        <v>262</v>
      </c>
      <c r="Q81" s="75" t="s">
        <v>263</v>
      </c>
      <c r="R81" s="75" t="s">
        <v>264</v>
      </c>
      <c r="S81" s="74" t="s">
        <v>268</v>
      </c>
      <c r="T81" s="75" t="s">
        <v>265</v>
      </c>
      <c r="U81" s="75" t="s">
        <v>266</v>
      </c>
    </row>
    <row r="82" spans="1:24" x14ac:dyDescent="0.3">
      <c r="A82" s="73">
        <v>43693</v>
      </c>
      <c r="B82" s="74" t="s">
        <v>270</v>
      </c>
      <c r="C82" s="74" t="s">
        <v>7</v>
      </c>
      <c r="D82" s="75" t="s">
        <v>273</v>
      </c>
      <c r="E82" s="78">
        <v>0.63</v>
      </c>
      <c r="F82" s="78">
        <v>0.75</v>
      </c>
      <c r="G82" s="74" t="s">
        <v>234</v>
      </c>
      <c r="H82" s="74">
        <v>8737</v>
      </c>
      <c r="I82" s="74">
        <v>94.6</v>
      </c>
      <c r="J82" s="74">
        <v>157</v>
      </c>
      <c r="K82" s="74">
        <f t="shared" ref="K82:K89" si="0">J82+I82</f>
        <v>251.6</v>
      </c>
      <c r="L82" s="74">
        <v>3.2</v>
      </c>
      <c r="M82" s="74"/>
      <c r="N82" s="74">
        <v>187</v>
      </c>
      <c r="O82" s="74">
        <v>157</v>
      </c>
      <c r="P82" s="79">
        <v>0</v>
      </c>
      <c r="Q82" s="74">
        <v>20</v>
      </c>
      <c r="R82" s="74" t="s">
        <v>267</v>
      </c>
      <c r="S82" s="74" t="s">
        <v>113</v>
      </c>
      <c r="T82" s="74">
        <v>32</v>
      </c>
      <c r="U82" s="75" t="s">
        <v>276</v>
      </c>
    </row>
    <row r="83" spans="1:24" ht="28.8" x14ac:dyDescent="0.3">
      <c r="A83" s="73">
        <v>43694</v>
      </c>
      <c r="B83" s="74" t="s">
        <v>274</v>
      </c>
      <c r="C83" s="74" t="s">
        <v>7</v>
      </c>
      <c r="D83" s="75" t="s">
        <v>273</v>
      </c>
      <c r="E83" s="78">
        <v>0.52</v>
      </c>
      <c r="F83" s="78">
        <v>1</v>
      </c>
      <c r="G83" s="74" t="s">
        <v>50</v>
      </c>
      <c r="H83" s="74">
        <v>8803</v>
      </c>
      <c r="I83" s="74">
        <v>65</v>
      </c>
      <c r="J83" s="74">
        <v>112</v>
      </c>
      <c r="K83" s="74">
        <f t="shared" si="0"/>
        <v>177</v>
      </c>
      <c r="L83" s="74">
        <v>3</v>
      </c>
      <c r="M83" s="74"/>
      <c r="N83" s="74">
        <v>268</v>
      </c>
      <c r="O83" s="74">
        <v>112</v>
      </c>
      <c r="P83" s="79">
        <v>0</v>
      </c>
      <c r="Q83" s="74"/>
      <c r="R83" s="74" t="s">
        <v>64</v>
      </c>
      <c r="S83" s="74" t="s">
        <v>113</v>
      </c>
      <c r="T83" s="74">
        <v>35</v>
      </c>
      <c r="U83" s="75" t="s">
        <v>277</v>
      </c>
    </row>
    <row r="84" spans="1:24" x14ac:dyDescent="0.3">
      <c r="A84" s="73">
        <v>43694</v>
      </c>
      <c r="B84" s="74" t="s">
        <v>275</v>
      </c>
      <c r="C84" s="74" t="s">
        <v>24</v>
      </c>
      <c r="D84" s="75" t="s">
        <v>279</v>
      </c>
      <c r="E84" s="78">
        <v>0.39</v>
      </c>
      <c r="F84" s="78">
        <v>1</v>
      </c>
      <c r="G84" s="74" t="s">
        <v>173</v>
      </c>
      <c r="H84" s="74">
        <v>8959</v>
      </c>
      <c r="I84" s="74">
        <v>156.30000000000001</v>
      </c>
      <c r="J84" s="74">
        <v>101</v>
      </c>
      <c r="K84" s="74">
        <f t="shared" si="0"/>
        <v>257.3</v>
      </c>
      <c r="L84" s="74">
        <v>2.9</v>
      </c>
      <c r="M84" s="74"/>
      <c r="N84" s="74">
        <v>240</v>
      </c>
      <c r="O84" s="74">
        <v>101</v>
      </c>
      <c r="P84" s="79">
        <v>0</v>
      </c>
      <c r="Q84" s="74">
        <v>-63</v>
      </c>
      <c r="R84" s="74" t="s">
        <v>64</v>
      </c>
      <c r="S84" s="74" t="s">
        <v>113</v>
      </c>
      <c r="T84" s="74">
        <v>70</v>
      </c>
      <c r="U84" s="75" t="s">
        <v>281</v>
      </c>
    </row>
    <row r="85" spans="1:24" x14ac:dyDescent="0.3">
      <c r="A85" s="73">
        <v>43695</v>
      </c>
      <c r="B85" s="74" t="s">
        <v>278</v>
      </c>
      <c r="C85" s="74" t="s">
        <v>24</v>
      </c>
      <c r="D85" s="75" t="s">
        <v>280</v>
      </c>
      <c r="E85" s="78">
        <v>0.09</v>
      </c>
      <c r="F85" s="78">
        <v>0.65</v>
      </c>
      <c r="G85" s="74">
        <v>68</v>
      </c>
      <c r="H85" s="74">
        <v>9180</v>
      </c>
      <c r="I85" s="74">
        <v>131.5</v>
      </c>
      <c r="J85" s="74">
        <v>24</v>
      </c>
      <c r="K85" s="74">
        <f t="shared" si="0"/>
        <v>155.5</v>
      </c>
      <c r="L85" s="74">
        <v>2.9</v>
      </c>
      <c r="M85" s="74"/>
      <c r="N85" s="74">
        <v>156</v>
      </c>
      <c r="O85" s="74">
        <v>24</v>
      </c>
      <c r="P85" s="79">
        <v>21.39</v>
      </c>
      <c r="Q85" s="74">
        <v>-140</v>
      </c>
      <c r="R85" s="74" t="s">
        <v>64</v>
      </c>
      <c r="S85" s="74" t="s">
        <v>113</v>
      </c>
      <c r="T85" s="74">
        <v>36</v>
      </c>
      <c r="U85" s="75" t="s">
        <v>284</v>
      </c>
    </row>
    <row r="86" spans="1:24" ht="28.8" x14ac:dyDescent="0.3">
      <c r="A86" s="73">
        <v>43695</v>
      </c>
      <c r="B86" s="74" t="s">
        <v>282</v>
      </c>
      <c r="C86" s="74" t="s">
        <v>89</v>
      </c>
      <c r="D86" s="75" t="s">
        <v>280</v>
      </c>
      <c r="E86" s="78">
        <v>0.09</v>
      </c>
      <c r="F86" s="78">
        <v>0.93</v>
      </c>
      <c r="G86" s="74" t="s">
        <v>234</v>
      </c>
      <c r="H86" s="74">
        <v>9312</v>
      </c>
      <c r="I86" s="74">
        <v>205.7</v>
      </c>
      <c r="J86" s="74">
        <v>24</v>
      </c>
      <c r="K86" s="74">
        <f t="shared" si="0"/>
        <v>229.7</v>
      </c>
      <c r="L86" s="74">
        <v>3.1</v>
      </c>
      <c r="M86" s="74"/>
      <c r="N86" s="74">
        <v>254</v>
      </c>
      <c r="O86" s="74">
        <v>24</v>
      </c>
      <c r="P86" s="79">
        <v>28.46</v>
      </c>
      <c r="Q86" s="74">
        <v>-135</v>
      </c>
      <c r="R86" s="74" t="s">
        <v>64</v>
      </c>
      <c r="S86" s="74" t="s">
        <v>113</v>
      </c>
      <c r="T86" s="74">
        <v>44</v>
      </c>
      <c r="U86" s="75" t="s">
        <v>283</v>
      </c>
    </row>
    <row r="87" spans="1:24" ht="28.8" x14ac:dyDescent="0.3">
      <c r="A87" s="73">
        <v>43696</v>
      </c>
      <c r="B87" s="74" t="s">
        <v>285</v>
      </c>
      <c r="C87" s="75" t="s">
        <v>7</v>
      </c>
      <c r="D87" s="75" t="s">
        <v>286</v>
      </c>
      <c r="E87" s="78">
        <v>0.14000000000000001</v>
      </c>
      <c r="F87" s="78">
        <v>1</v>
      </c>
      <c r="G87" s="74" t="s">
        <v>250</v>
      </c>
      <c r="H87" s="74">
        <v>9518</v>
      </c>
      <c r="I87" s="74">
        <v>51.7</v>
      </c>
      <c r="J87" s="74">
        <v>39</v>
      </c>
      <c r="K87" s="74">
        <f t="shared" si="0"/>
        <v>90.7</v>
      </c>
      <c r="L87" s="74">
        <v>3.1</v>
      </c>
      <c r="M87" s="74"/>
      <c r="N87" s="74">
        <v>265</v>
      </c>
      <c r="O87" s="74">
        <v>39</v>
      </c>
      <c r="P87" s="79">
        <v>0</v>
      </c>
      <c r="Q87" s="74">
        <v>-4</v>
      </c>
      <c r="R87" s="74" t="s">
        <v>64</v>
      </c>
      <c r="S87" s="74" t="s">
        <v>113</v>
      </c>
      <c r="T87" s="74">
        <v>30</v>
      </c>
      <c r="U87" s="75" t="s">
        <v>289</v>
      </c>
    </row>
    <row r="88" spans="1:24" x14ac:dyDescent="0.3">
      <c r="A88" s="73">
        <v>43696</v>
      </c>
      <c r="B88" s="74" t="s">
        <v>287</v>
      </c>
      <c r="C88" s="74" t="s">
        <v>7</v>
      </c>
      <c r="D88" s="75" t="s">
        <v>288</v>
      </c>
      <c r="E88" s="78">
        <v>0.8</v>
      </c>
      <c r="F88" s="78">
        <v>0.88</v>
      </c>
      <c r="G88" s="74" t="s">
        <v>49</v>
      </c>
      <c r="H88" s="74">
        <v>9571</v>
      </c>
      <c r="I88" s="74">
        <v>50.7</v>
      </c>
      <c r="J88" s="74">
        <v>213</v>
      </c>
      <c r="K88" s="74">
        <f t="shared" si="0"/>
        <v>263.7</v>
      </c>
      <c r="L88" s="74">
        <v>3.1</v>
      </c>
      <c r="M88" s="74"/>
      <c r="N88" s="74">
        <v>235</v>
      </c>
      <c r="O88" s="74">
        <v>2.13</v>
      </c>
      <c r="P88" s="79">
        <v>0</v>
      </c>
      <c r="Q88" s="74">
        <v>18</v>
      </c>
      <c r="R88" s="74" t="s">
        <v>64</v>
      </c>
      <c r="S88" s="74" t="s">
        <v>113</v>
      </c>
      <c r="T88" s="74">
        <v>30.4</v>
      </c>
      <c r="U88" s="75" t="s">
        <v>293</v>
      </c>
      <c r="W88" s="20" t="s">
        <v>295</v>
      </c>
      <c r="X88">
        <v>23</v>
      </c>
    </row>
    <row r="89" spans="1:24" x14ac:dyDescent="0.3">
      <c r="A89" s="73">
        <v>43697</v>
      </c>
      <c r="B89" s="74" t="s">
        <v>290</v>
      </c>
      <c r="C89" s="74" t="s">
        <v>89</v>
      </c>
      <c r="D89" s="75" t="s">
        <v>291</v>
      </c>
      <c r="E89" s="78">
        <v>0.71</v>
      </c>
      <c r="F89" s="78">
        <v>1</v>
      </c>
      <c r="G89" s="74" t="s">
        <v>292</v>
      </c>
      <c r="H89" s="74">
        <v>9602</v>
      </c>
      <c r="I89" s="74">
        <f>H89-H88</f>
        <v>31</v>
      </c>
      <c r="J89" s="74">
        <v>210</v>
      </c>
      <c r="K89" s="74">
        <f t="shared" si="0"/>
        <v>241</v>
      </c>
      <c r="L89" s="74">
        <v>2.9</v>
      </c>
      <c r="M89" s="74"/>
      <c r="N89" s="74">
        <v>241</v>
      </c>
      <c r="O89" s="74">
        <v>210</v>
      </c>
      <c r="P89" s="79">
        <v>0</v>
      </c>
      <c r="Q89" s="74">
        <v>305</v>
      </c>
      <c r="R89" s="74" t="s">
        <v>64</v>
      </c>
      <c r="S89" s="74" t="s">
        <v>113</v>
      </c>
      <c r="T89" s="74">
        <v>30.2</v>
      </c>
      <c r="U89" s="75" t="s">
        <v>296</v>
      </c>
    </row>
    <row r="90" spans="1:24" x14ac:dyDescent="0.3">
      <c r="A90" s="73" t="s">
        <v>23</v>
      </c>
      <c r="B90" s="74" t="s">
        <v>297</v>
      </c>
      <c r="C90" s="74" t="s">
        <v>294</v>
      </c>
      <c r="D90" s="75" t="s">
        <v>291</v>
      </c>
      <c r="E90" s="78">
        <v>0.28999999999999998</v>
      </c>
      <c r="F90" s="78">
        <v>0.71</v>
      </c>
      <c r="G90" s="80">
        <v>1.5</v>
      </c>
      <c r="H90" s="74">
        <v>9767</v>
      </c>
      <c r="I90" s="74">
        <f>H90-H89</f>
        <v>165</v>
      </c>
      <c r="J90" s="74">
        <v>70</v>
      </c>
      <c r="K90" s="74">
        <f>O90+I90</f>
        <v>235</v>
      </c>
      <c r="L90" s="74">
        <v>2.8</v>
      </c>
      <c r="M90" s="74"/>
      <c r="N90" s="74">
        <v>174</v>
      </c>
      <c r="O90" s="74">
        <v>70</v>
      </c>
      <c r="P90" s="79">
        <v>0</v>
      </c>
      <c r="Q90" s="74">
        <v>1112</v>
      </c>
      <c r="R90" s="74" t="s">
        <v>64</v>
      </c>
      <c r="S90" s="74" t="s">
        <v>113</v>
      </c>
      <c r="T90" s="74">
        <v>54</v>
      </c>
      <c r="U90" s="75" t="s">
        <v>227</v>
      </c>
    </row>
    <row r="91" spans="1:24" x14ac:dyDescent="0.3">
      <c r="A91" s="73">
        <v>43698</v>
      </c>
      <c r="B91" s="74" t="s">
        <v>299</v>
      </c>
      <c r="C91" s="74" t="s">
        <v>24</v>
      </c>
      <c r="D91" s="75" t="s">
        <v>291</v>
      </c>
      <c r="E91" s="78">
        <v>0.46</v>
      </c>
      <c r="F91" s="78">
        <v>0.9</v>
      </c>
      <c r="G91" s="74" t="s">
        <v>298</v>
      </c>
      <c r="H91" s="74">
        <v>9833</v>
      </c>
      <c r="I91" s="74">
        <f>H91-H90</f>
        <v>66</v>
      </c>
      <c r="J91" s="74">
        <v>101</v>
      </c>
      <c r="K91" s="74">
        <f>SUM(I91:J91)</f>
        <v>167</v>
      </c>
      <c r="L91" s="74">
        <v>3.1</v>
      </c>
      <c r="M91" s="74"/>
      <c r="N91" s="74">
        <v>215</v>
      </c>
      <c r="O91" s="74" t="s">
        <v>23</v>
      </c>
      <c r="P91" s="79">
        <v>10</v>
      </c>
      <c r="Q91" s="74">
        <v>738</v>
      </c>
      <c r="R91" s="74" t="s">
        <v>64</v>
      </c>
      <c r="S91" s="74" t="s">
        <v>113</v>
      </c>
      <c r="T91" s="74">
        <v>56</v>
      </c>
      <c r="U91" s="75" t="s">
        <v>227</v>
      </c>
    </row>
    <row r="92" spans="1:24" x14ac:dyDescent="0.3">
      <c r="A92" s="73">
        <v>43699</v>
      </c>
      <c r="B92" s="74" t="s">
        <v>300</v>
      </c>
      <c r="C92" s="74" t="s">
        <v>24</v>
      </c>
      <c r="D92" s="75" t="s">
        <v>291</v>
      </c>
      <c r="E92" s="78">
        <v>0.18</v>
      </c>
      <c r="F92" s="78">
        <v>1</v>
      </c>
      <c r="G92" s="74" t="s">
        <v>97</v>
      </c>
      <c r="H92" s="74">
        <v>10001</v>
      </c>
      <c r="I92" s="74">
        <v>86.6</v>
      </c>
      <c r="J92" s="74">
        <v>46</v>
      </c>
      <c r="K92" s="74">
        <f>J93+I92</f>
        <v>246.6</v>
      </c>
      <c r="L92" s="74">
        <v>2.8</v>
      </c>
      <c r="M92" s="74"/>
      <c r="N92" s="74">
        <v>251</v>
      </c>
      <c r="O92" s="74">
        <v>46</v>
      </c>
      <c r="P92" s="79">
        <v>10</v>
      </c>
      <c r="Q92" s="74">
        <v>-680</v>
      </c>
      <c r="R92" s="74" t="s">
        <v>64</v>
      </c>
      <c r="S92" s="74" t="s">
        <v>113</v>
      </c>
      <c r="T92" s="74">
        <v>62</v>
      </c>
      <c r="U92" s="75" t="s">
        <v>302</v>
      </c>
    </row>
    <row r="93" spans="1:24" x14ac:dyDescent="0.3">
      <c r="A93" s="73">
        <v>43699</v>
      </c>
      <c r="B93" s="74" t="s">
        <v>301</v>
      </c>
      <c r="C93" s="74" t="s">
        <v>24</v>
      </c>
      <c r="D93" s="75" t="s">
        <v>280</v>
      </c>
      <c r="E93" s="78">
        <v>0.66</v>
      </c>
      <c r="F93" s="78">
        <v>0.99</v>
      </c>
      <c r="G93" s="74" t="s">
        <v>304</v>
      </c>
      <c r="H93" s="74">
        <v>10088</v>
      </c>
      <c r="I93" s="74">
        <v>211.1</v>
      </c>
      <c r="J93" s="74">
        <v>160</v>
      </c>
      <c r="K93" s="74">
        <f>O93+I93</f>
        <v>254.1</v>
      </c>
      <c r="L93" s="74">
        <v>3</v>
      </c>
      <c r="M93" s="74"/>
      <c r="N93" s="74">
        <v>252</v>
      </c>
      <c r="O93" s="74">
        <v>43</v>
      </c>
      <c r="P93" s="79">
        <v>13.33</v>
      </c>
      <c r="Q93" s="74">
        <v>-400</v>
      </c>
      <c r="R93" s="74" t="s">
        <v>64</v>
      </c>
      <c r="S93" s="74" t="s">
        <v>113</v>
      </c>
      <c r="T93" s="74">
        <v>48</v>
      </c>
      <c r="U93" s="75" t="s">
        <v>306</v>
      </c>
    </row>
    <row r="94" spans="1:24" x14ac:dyDescent="0.3">
      <c r="A94" s="73">
        <v>43699</v>
      </c>
      <c r="B94" s="74" t="s">
        <v>310</v>
      </c>
      <c r="C94" s="74" t="s">
        <v>24</v>
      </c>
      <c r="D94" s="75" t="s">
        <v>291</v>
      </c>
      <c r="E94" s="78">
        <v>0.17</v>
      </c>
      <c r="F94" s="78">
        <v>1</v>
      </c>
      <c r="G94" s="74" t="s">
        <v>305</v>
      </c>
      <c r="H94" s="74">
        <v>10299</v>
      </c>
      <c r="I94" s="74">
        <v>149.94999999999999</v>
      </c>
      <c r="J94" s="74">
        <v>102</v>
      </c>
      <c r="K94" s="74">
        <f>SUM(I94:J94)</f>
        <v>251.95</v>
      </c>
      <c r="L94" s="74">
        <v>2.9</v>
      </c>
      <c r="M94" s="74"/>
      <c r="N94" s="74">
        <v>251</v>
      </c>
      <c r="O94" s="74">
        <v>102</v>
      </c>
      <c r="P94" s="79">
        <v>10</v>
      </c>
      <c r="Q94" s="74">
        <v>-728</v>
      </c>
      <c r="R94" s="74" t="s">
        <v>8</v>
      </c>
      <c r="S94" s="74" t="s">
        <v>113</v>
      </c>
      <c r="T94" s="74">
        <v>46</v>
      </c>
      <c r="U94" s="75" t="s">
        <v>92</v>
      </c>
    </row>
    <row r="95" spans="1:24" x14ac:dyDescent="0.3">
      <c r="A95" s="73">
        <v>43700</v>
      </c>
      <c r="B95" s="74" t="s">
        <v>311</v>
      </c>
      <c r="C95" s="74" t="s">
        <v>24</v>
      </c>
      <c r="D95" s="75" t="s">
        <v>291</v>
      </c>
      <c r="E95" s="78">
        <v>0.4</v>
      </c>
      <c r="F95" s="78">
        <v>1</v>
      </c>
      <c r="G95" s="74" t="s">
        <v>305</v>
      </c>
      <c r="H95" s="74">
        <v>10449</v>
      </c>
      <c r="I95" s="74">
        <v>209.3</v>
      </c>
      <c r="J95" s="74">
        <v>34</v>
      </c>
      <c r="K95" s="74">
        <f>I95+J95</f>
        <v>243.3</v>
      </c>
      <c r="L95" s="74">
        <v>2.9</v>
      </c>
      <c r="M95" s="74"/>
      <c r="N95" s="74">
        <v>258</v>
      </c>
      <c r="O95" s="74">
        <v>34</v>
      </c>
      <c r="P95" s="79">
        <v>10</v>
      </c>
      <c r="Q95" s="74">
        <v>-257</v>
      </c>
      <c r="R95" s="74" t="s">
        <v>8</v>
      </c>
      <c r="S95" s="74" t="s">
        <v>113</v>
      </c>
      <c r="T95" s="74">
        <v>49</v>
      </c>
      <c r="U95" s="75" t="s">
        <v>307</v>
      </c>
    </row>
    <row r="96" spans="1:24" x14ac:dyDescent="0.3">
      <c r="A96" s="73">
        <v>43700</v>
      </c>
      <c r="B96" s="74" t="s">
        <v>309</v>
      </c>
      <c r="C96" s="74" t="s">
        <v>24</v>
      </c>
      <c r="D96" s="75" t="s">
        <v>291</v>
      </c>
      <c r="E96" s="78">
        <v>0.14000000000000001</v>
      </c>
      <c r="F96" s="78">
        <v>1</v>
      </c>
      <c r="G96" s="74" t="s">
        <v>305</v>
      </c>
      <c r="H96" s="74">
        <v>10658</v>
      </c>
      <c r="I96" s="74">
        <v>210.7</v>
      </c>
      <c r="J96" s="74">
        <v>53</v>
      </c>
      <c r="K96" s="74">
        <f>SUM(I96:J96)</f>
        <v>263.7</v>
      </c>
      <c r="L96" s="74">
        <v>3.3</v>
      </c>
      <c r="M96" s="74"/>
      <c r="N96" s="74">
        <v>245</v>
      </c>
      <c r="O96" s="74">
        <v>53</v>
      </c>
      <c r="P96" s="79">
        <v>10</v>
      </c>
      <c r="Q96" s="74">
        <v>1034</v>
      </c>
      <c r="R96" s="74" t="s">
        <v>8</v>
      </c>
      <c r="S96" s="74" t="s">
        <v>113</v>
      </c>
      <c r="T96" s="74">
        <v>59</v>
      </c>
      <c r="U96" s="75" t="s">
        <v>312</v>
      </c>
    </row>
    <row r="97" spans="1:21" x14ac:dyDescent="0.3">
      <c r="A97" s="73">
        <v>43701</v>
      </c>
      <c r="B97" s="74" t="s">
        <v>308</v>
      </c>
      <c r="C97" s="74" t="s">
        <v>24</v>
      </c>
      <c r="D97" s="74" t="s">
        <v>291</v>
      </c>
      <c r="E97" s="78">
        <v>0.22</v>
      </c>
      <c r="F97" s="78">
        <v>1</v>
      </c>
      <c r="G97" s="74" t="s">
        <v>108</v>
      </c>
      <c r="H97" s="74">
        <v>10873</v>
      </c>
      <c r="I97" s="74">
        <v>184</v>
      </c>
      <c r="J97" s="74">
        <v>64</v>
      </c>
      <c r="K97" s="74">
        <f>J97+I97</f>
        <v>248</v>
      </c>
      <c r="L97" s="74">
        <v>3</v>
      </c>
      <c r="M97" s="74"/>
      <c r="N97" s="74">
        <v>269</v>
      </c>
      <c r="O97" s="74"/>
      <c r="P97" s="79">
        <v>10</v>
      </c>
      <c r="Q97" s="74">
        <v>189</v>
      </c>
      <c r="R97" s="74" t="s">
        <v>8</v>
      </c>
      <c r="S97" s="74" t="s">
        <v>113</v>
      </c>
      <c r="T97" s="74">
        <v>63</v>
      </c>
      <c r="U97" s="75" t="s">
        <v>312</v>
      </c>
    </row>
    <row r="98" spans="1:21" ht="16.2" customHeight="1" x14ac:dyDescent="0.3">
      <c r="A98" s="73">
        <v>43701</v>
      </c>
      <c r="B98" s="74" t="s">
        <v>313</v>
      </c>
      <c r="C98" s="74" t="s">
        <v>24</v>
      </c>
      <c r="D98" s="74" t="s">
        <v>291</v>
      </c>
      <c r="E98" s="78">
        <v>0.28000000000000003</v>
      </c>
      <c r="F98" s="78">
        <v>1</v>
      </c>
      <c r="G98" s="74" t="s">
        <v>304</v>
      </c>
      <c r="H98" s="74">
        <v>11057</v>
      </c>
      <c r="I98" s="74">
        <v>199.9</v>
      </c>
      <c r="J98" s="74">
        <v>33</v>
      </c>
      <c r="K98" s="74">
        <f>J98+I98</f>
        <v>232.9</v>
      </c>
      <c r="L98" s="74">
        <v>2.8</v>
      </c>
      <c r="M98" s="74"/>
      <c r="N98" s="74">
        <v>237</v>
      </c>
      <c r="O98" s="74">
        <v>64</v>
      </c>
      <c r="P98" s="79">
        <v>10</v>
      </c>
      <c r="Q98" s="74">
        <v>1936</v>
      </c>
      <c r="R98" s="74" t="s">
        <v>8</v>
      </c>
      <c r="S98" s="74" t="s">
        <v>113</v>
      </c>
      <c r="T98" s="74">
        <v>67</v>
      </c>
      <c r="U98" s="75" t="s">
        <v>314</v>
      </c>
    </row>
    <row r="99" spans="1:21" x14ac:dyDescent="0.3">
      <c r="A99" s="73">
        <v>43701</v>
      </c>
      <c r="B99" s="74" t="s">
        <v>315</v>
      </c>
      <c r="C99" s="74" t="s">
        <v>24</v>
      </c>
      <c r="D99" s="74" t="s">
        <v>291</v>
      </c>
      <c r="E99" s="78">
        <v>0.13</v>
      </c>
      <c r="F99" s="78">
        <v>0.99</v>
      </c>
      <c r="G99" s="74" t="s">
        <v>304</v>
      </c>
      <c r="H99" s="74">
        <v>11257</v>
      </c>
      <c r="I99" s="74">
        <v>213.5</v>
      </c>
      <c r="J99" s="74">
        <v>13</v>
      </c>
      <c r="K99" s="74">
        <f>I99+J99</f>
        <v>226.5</v>
      </c>
      <c r="L99" s="74">
        <v>2.8</v>
      </c>
      <c r="M99" s="74"/>
      <c r="N99" s="74">
        <v>235</v>
      </c>
      <c r="O99" s="74">
        <v>33</v>
      </c>
      <c r="P99" s="79">
        <v>10</v>
      </c>
      <c r="Q99" s="74">
        <v>2120</v>
      </c>
      <c r="R99" s="74" t="s">
        <v>8</v>
      </c>
      <c r="S99" s="74" t="s">
        <v>113</v>
      </c>
      <c r="T99" s="74">
        <v>60</v>
      </c>
      <c r="U99" s="75" t="s">
        <v>227</v>
      </c>
    </row>
    <row r="100" spans="1:21" ht="15" customHeight="1" x14ac:dyDescent="0.3">
      <c r="A100" s="73">
        <v>43701</v>
      </c>
      <c r="B100" s="74" t="s">
        <v>316</v>
      </c>
      <c r="C100" s="74" t="s">
        <v>89</v>
      </c>
      <c r="D100" s="74" t="s">
        <v>317</v>
      </c>
      <c r="E100" s="78">
        <v>0.05</v>
      </c>
      <c r="F100" s="78">
        <v>0.6</v>
      </c>
      <c r="G100" s="74" t="s">
        <v>318</v>
      </c>
      <c r="H100" s="74">
        <v>11472</v>
      </c>
      <c r="I100" s="74">
        <f>H101-H100</f>
        <v>100</v>
      </c>
      <c r="J100" s="74">
        <v>15</v>
      </c>
      <c r="K100" s="74">
        <v>115</v>
      </c>
      <c r="L100" s="74">
        <v>2.4</v>
      </c>
      <c r="M100" s="74"/>
      <c r="N100" s="74">
        <v>105</v>
      </c>
      <c r="O100" s="74">
        <v>13</v>
      </c>
      <c r="P100" s="79">
        <v>0</v>
      </c>
      <c r="Q100" s="74">
        <v>3796</v>
      </c>
      <c r="R100" s="74" t="s">
        <v>8</v>
      </c>
      <c r="S100" s="74" t="s">
        <v>113</v>
      </c>
      <c r="T100" s="74">
        <v>45</v>
      </c>
      <c r="U100" s="75" t="s">
        <v>321</v>
      </c>
    </row>
    <row r="101" spans="1:21" ht="15" customHeight="1" x14ac:dyDescent="0.3">
      <c r="A101" s="73">
        <v>43702</v>
      </c>
      <c r="B101" s="74" t="s">
        <v>320</v>
      </c>
      <c r="C101" s="74" t="s">
        <v>7</v>
      </c>
      <c r="D101" s="74" t="s">
        <v>317</v>
      </c>
      <c r="E101" s="78">
        <v>7.0000000000000007E-2</v>
      </c>
      <c r="F101" s="78">
        <v>0.65</v>
      </c>
      <c r="G101" s="74" t="s">
        <v>235</v>
      </c>
      <c r="H101" s="74">
        <v>11572</v>
      </c>
      <c r="I101" s="74">
        <v>203.5</v>
      </c>
      <c r="J101" s="74">
        <v>7</v>
      </c>
      <c r="K101" s="74">
        <f>SUM(I101:J101)</f>
        <v>210.5</v>
      </c>
      <c r="L101" s="74">
        <v>3.7</v>
      </c>
      <c r="M101" s="74"/>
      <c r="N101" s="74">
        <v>139</v>
      </c>
      <c r="O101" s="74">
        <v>15</v>
      </c>
      <c r="P101" s="79">
        <v>0</v>
      </c>
      <c r="Q101" s="74">
        <v>-4492</v>
      </c>
      <c r="R101" s="74" t="s">
        <v>8</v>
      </c>
      <c r="S101" s="74" t="s">
        <v>113</v>
      </c>
      <c r="T101" s="74">
        <v>47</v>
      </c>
      <c r="U101" s="75" t="s">
        <v>384</v>
      </c>
    </row>
    <row r="102" spans="1:21" x14ac:dyDescent="0.3">
      <c r="A102" s="73">
        <v>43703</v>
      </c>
      <c r="B102" s="74" t="s">
        <v>319</v>
      </c>
      <c r="C102" s="74" t="s">
        <v>24</v>
      </c>
      <c r="D102" s="74" t="s">
        <v>291</v>
      </c>
      <c r="E102" s="78">
        <v>0.02</v>
      </c>
      <c r="F102" s="78">
        <v>0.82</v>
      </c>
      <c r="G102" s="74" t="s">
        <v>173</v>
      </c>
      <c r="H102" s="74">
        <v>11776</v>
      </c>
      <c r="I102" s="74">
        <v>133.1</v>
      </c>
      <c r="J102" s="74">
        <v>58</v>
      </c>
      <c r="K102" s="74">
        <f>J102+I102</f>
        <v>191.1</v>
      </c>
      <c r="L102" s="74">
        <v>2.7</v>
      </c>
      <c r="M102" s="74"/>
      <c r="N102" s="74">
        <v>228</v>
      </c>
      <c r="O102" s="74">
        <v>58</v>
      </c>
      <c r="P102" s="79">
        <v>10</v>
      </c>
      <c r="Q102" s="74"/>
      <c r="R102" s="74" t="s">
        <v>8</v>
      </c>
      <c r="S102" s="74" t="s">
        <v>113</v>
      </c>
      <c r="T102" s="74">
        <v>45</v>
      </c>
      <c r="U102" s="75" t="s">
        <v>324</v>
      </c>
    </row>
    <row r="103" spans="1:21" ht="14.4" customHeight="1" x14ac:dyDescent="0.3">
      <c r="A103" s="73">
        <v>43703</v>
      </c>
      <c r="B103" s="74" t="s">
        <v>322</v>
      </c>
      <c r="C103" s="74" t="s">
        <v>24</v>
      </c>
      <c r="D103" s="74" t="s">
        <v>317</v>
      </c>
      <c r="E103" s="78">
        <v>0.22</v>
      </c>
      <c r="F103" s="78">
        <v>1</v>
      </c>
      <c r="G103" s="74" t="s">
        <v>323</v>
      </c>
      <c r="H103" s="74">
        <v>11909</v>
      </c>
      <c r="I103" s="74">
        <v>180.2</v>
      </c>
      <c r="J103" s="74">
        <v>28</v>
      </c>
      <c r="K103" s="74">
        <f t="shared" ref="K103:K111" si="1">SUM(I103:J103)</f>
        <v>208.2</v>
      </c>
      <c r="L103" s="74">
        <v>2.6</v>
      </c>
      <c r="M103" s="74"/>
      <c r="N103" s="74">
        <v>260</v>
      </c>
      <c r="O103" s="74">
        <v>28</v>
      </c>
      <c r="P103" s="79">
        <v>0</v>
      </c>
      <c r="Q103" s="74"/>
      <c r="R103" s="74" t="s">
        <v>64</v>
      </c>
      <c r="S103" s="74" t="s">
        <v>113</v>
      </c>
      <c r="T103" s="74" t="s">
        <v>23</v>
      </c>
      <c r="U103" s="75" t="s">
        <v>326</v>
      </c>
    </row>
    <row r="104" spans="1:21" x14ac:dyDescent="0.3">
      <c r="A104" s="73">
        <v>43704</v>
      </c>
      <c r="B104" s="74" t="s">
        <v>325</v>
      </c>
      <c r="C104" s="74" t="s">
        <v>89</v>
      </c>
      <c r="D104" s="74" t="s">
        <v>291</v>
      </c>
      <c r="E104" s="78">
        <v>0.16</v>
      </c>
      <c r="F104" s="78">
        <v>1</v>
      </c>
      <c r="G104" s="74" t="s">
        <v>108</v>
      </c>
      <c r="H104" s="74">
        <v>12090</v>
      </c>
      <c r="I104" s="74">
        <v>171.1</v>
      </c>
      <c r="J104" s="74">
        <v>121</v>
      </c>
      <c r="K104" s="74">
        <f t="shared" si="1"/>
        <v>292.10000000000002</v>
      </c>
      <c r="L104" s="74">
        <v>3.3</v>
      </c>
      <c r="M104" s="74"/>
      <c r="N104" s="74">
        <v>219</v>
      </c>
      <c r="O104" s="74"/>
      <c r="P104" s="79">
        <v>10</v>
      </c>
      <c r="Q104" s="74">
        <v>1328</v>
      </c>
      <c r="R104" s="74" t="s">
        <v>64</v>
      </c>
      <c r="S104" s="74" t="s">
        <v>113</v>
      </c>
      <c r="T104" s="74">
        <v>54</v>
      </c>
      <c r="U104" s="75" t="s">
        <v>227</v>
      </c>
    </row>
    <row r="105" spans="1:21" ht="28.8" x14ac:dyDescent="0.3">
      <c r="A105" s="73">
        <v>43704</v>
      </c>
      <c r="B105" s="74" t="s">
        <v>367</v>
      </c>
      <c r="C105" s="74" t="s">
        <v>7</v>
      </c>
      <c r="D105" s="75" t="s">
        <v>273</v>
      </c>
      <c r="E105" s="78">
        <v>0.4</v>
      </c>
      <c r="F105" s="78">
        <v>0.97</v>
      </c>
      <c r="G105" s="74" t="s">
        <v>327</v>
      </c>
      <c r="H105" s="74">
        <v>12261</v>
      </c>
      <c r="I105" s="74">
        <v>202</v>
      </c>
      <c r="J105" s="74">
        <v>34</v>
      </c>
      <c r="K105" s="74">
        <f t="shared" si="1"/>
        <v>236</v>
      </c>
      <c r="L105" s="74">
        <v>2.9</v>
      </c>
      <c r="M105" s="74"/>
      <c r="N105" s="74"/>
      <c r="O105" s="74"/>
      <c r="P105" s="79">
        <v>0</v>
      </c>
      <c r="Q105" s="74"/>
      <c r="R105" s="74" t="s">
        <v>64</v>
      </c>
      <c r="S105" s="74" t="s">
        <v>113</v>
      </c>
      <c r="T105" s="74">
        <v>38</v>
      </c>
      <c r="U105" s="75" t="s">
        <v>329</v>
      </c>
    </row>
    <row r="106" spans="1:21" x14ac:dyDescent="0.3">
      <c r="A106" s="73">
        <v>43705</v>
      </c>
      <c r="B106" s="74" t="s">
        <v>328</v>
      </c>
      <c r="C106" s="74" t="s">
        <v>24</v>
      </c>
      <c r="D106" s="74" t="s">
        <v>291</v>
      </c>
      <c r="E106" s="78">
        <v>0.09</v>
      </c>
      <c r="F106" s="78">
        <v>0.99</v>
      </c>
      <c r="G106" s="74" t="s">
        <v>108</v>
      </c>
      <c r="H106" s="74">
        <v>12475</v>
      </c>
      <c r="I106" s="74">
        <v>145.19999999999999</v>
      </c>
      <c r="J106" s="74">
        <v>74</v>
      </c>
      <c r="K106" s="74">
        <f t="shared" si="1"/>
        <v>219.2</v>
      </c>
      <c r="L106" s="74">
        <v>2.7</v>
      </c>
      <c r="M106" s="74"/>
      <c r="N106" s="74">
        <v>217</v>
      </c>
      <c r="O106" s="74"/>
      <c r="P106" s="79">
        <v>0</v>
      </c>
      <c r="Q106" s="74"/>
      <c r="R106" s="74" t="s">
        <v>64</v>
      </c>
      <c r="S106" s="74" t="s">
        <v>113</v>
      </c>
      <c r="T106" s="74"/>
      <c r="U106" s="75" t="s">
        <v>332</v>
      </c>
    </row>
    <row r="107" spans="1:21" x14ac:dyDescent="0.3">
      <c r="A107" s="73">
        <v>43706</v>
      </c>
      <c r="B107" s="74" t="s">
        <v>330</v>
      </c>
      <c r="C107" s="74" t="s">
        <v>7</v>
      </c>
      <c r="D107" s="74" t="s">
        <v>331</v>
      </c>
      <c r="E107" s="78">
        <v>0.34</v>
      </c>
      <c r="F107" s="78">
        <v>0.81</v>
      </c>
      <c r="G107" s="74" t="s">
        <v>114</v>
      </c>
      <c r="H107" s="74">
        <v>12620</v>
      </c>
      <c r="I107" s="74">
        <v>131.30000000000001</v>
      </c>
      <c r="J107" s="74">
        <v>95</v>
      </c>
      <c r="K107" s="74">
        <f t="shared" si="1"/>
        <v>226.3</v>
      </c>
      <c r="L107" s="74">
        <v>3.4</v>
      </c>
      <c r="M107" s="74"/>
      <c r="N107" s="74">
        <v>181</v>
      </c>
      <c r="O107" s="74"/>
      <c r="P107" s="79">
        <v>0</v>
      </c>
      <c r="Q107" s="74"/>
      <c r="R107" s="74" t="s">
        <v>64</v>
      </c>
      <c r="S107" s="74" t="s">
        <v>113</v>
      </c>
      <c r="T107" s="74">
        <v>56</v>
      </c>
      <c r="U107" s="75" t="s">
        <v>227</v>
      </c>
    </row>
    <row r="108" spans="1:21" x14ac:dyDescent="0.3">
      <c r="A108" s="73">
        <v>43706</v>
      </c>
      <c r="B108" s="74" t="s">
        <v>333</v>
      </c>
      <c r="C108" s="74" t="s">
        <v>24</v>
      </c>
      <c r="D108" s="74" t="s">
        <v>280</v>
      </c>
      <c r="E108" s="78">
        <v>0.32</v>
      </c>
      <c r="F108" s="78">
        <v>1</v>
      </c>
      <c r="G108" s="74" t="s">
        <v>169</v>
      </c>
      <c r="H108" s="74">
        <v>12753</v>
      </c>
      <c r="I108" s="74">
        <v>245.2</v>
      </c>
      <c r="J108" s="74">
        <v>13</v>
      </c>
      <c r="K108" s="74">
        <f t="shared" si="1"/>
        <v>258.2</v>
      </c>
      <c r="L108" s="74">
        <v>3.1</v>
      </c>
      <c r="M108" s="74"/>
      <c r="N108" s="74">
        <v>266</v>
      </c>
      <c r="O108" s="74"/>
      <c r="P108" s="79">
        <v>17.940000000000001</v>
      </c>
      <c r="Q108" s="74"/>
      <c r="R108" s="74" t="s">
        <v>64</v>
      </c>
      <c r="S108" s="74" t="s">
        <v>113</v>
      </c>
      <c r="T108" s="74">
        <v>15</v>
      </c>
      <c r="U108" s="75" t="s">
        <v>227</v>
      </c>
    </row>
    <row r="109" spans="1:21" x14ac:dyDescent="0.3">
      <c r="A109" s="73">
        <v>43706</v>
      </c>
      <c r="B109" s="74" t="s">
        <v>334</v>
      </c>
      <c r="C109" s="74" t="s">
        <v>24</v>
      </c>
      <c r="D109" s="74" t="s">
        <v>280</v>
      </c>
      <c r="E109" s="78">
        <v>0.04</v>
      </c>
      <c r="F109" s="78">
        <v>0.32</v>
      </c>
      <c r="G109" s="74" t="s">
        <v>335</v>
      </c>
      <c r="H109" s="74">
        <v>13000</v>
      </c>
      <c r="I109" s="74">
        <v>29.8</v>
      </c>
      <c r="J109" s="74">
        <v>57</v>
      </c>
      <c r="K109" s="74">
        <f t="shared" si="1"/>
        <v>86.8</v>
      </c>
      <c r="L109" s="74">
        <v>2.5</v>
      </c>
      <c r="M109" s="74"/>
      <c r="N109" s="74">
        <v>105</v>
      </c>
      <c r="O109" s="74"/>
      <c r="P109" s="79">
        <v>11.96</v>
      </c>
      <c r="Q109" s="74"/>
      <c r="R109" s="74" t="s">
        <v>64</v>
      </c>
      <c r="S109" s="74" t="s">
        <v>20</v>
      </c>
      <c r="T109" s="74">
        <v>29.7</v>
      </c>
      <c r="U109" s="75" t="s">
        <v>336</v>
      </c>
    </row>
    <row r="110" spans="1:21" x14ac:dyDescent="0.3">
      <c r="A110" s="73">
        <v>43707</v>
      </c>
      <c r="B110" s="74" t="s">
        <v>334</v>
      </c>
      <c r="C110" s="74" t="s">
        <v>24</v>
      </c>
      <c r="D110" s="74" t="s">
        <v>280</v>
      </c>
      <c r="E110" s="78">
        <v>0.23</v>
      </c>
      <c r="F110" s="78">
        <v>0.99</v>
      </c>
      <c r="G110" s="74" t="s">
        <v>337</v>
      </c>
      <c r="H110" s="74">
        <v>13030</v>
      </c>
      <c r="I110" s="74">
        <v>186.2</v>
      </c>
      <c r="J110" s="74">
        <v>45</v>
      </c>
      <c r="K110" s="74">
        <f t="shared" si="1"/>
        <v>231.2</v>
      </c>
      <c r="L110" s="74">
        <v>2.8</v>
      </c>
      <c r="M110" s="74"/>
      <c r="N110" s="74">
        <v>242</v>
      </c>
      <c r="O110" s="74"/>
      <c r="P110" s="79">
        <v>25.22</v>
      </c>
      <c r="Q110" s="74"/>
      <c r="R110" s="74" t="s">
        <v>64</v>
      </c>
      <c r="S110" s="74" t="s">
        <v>113</v>
      </c>
      <c r="T110" s="74">
        <v>33</v>
      </c>
      <c r="U110" s="75"/>
    </row>
    <row r="111" spans="1:21" x14ac:dyDescent="0.3">
      <c r="A111" s="73">
        <v>43707</v>
      </c>
      <c r="B111" s="74" t="s">
        <v>338</v>
      </c>
      <c r="C111" s="74" t="s">
        <v>24</v>
      </c>
      <c r="D111" s="74" t="s">
        <v>291</v>
      </c>
      <c r="E111" s="78">
        <v>0.18</v>
      </c>
      <c r="F111" s="78">
        <v>1</v>
      </c>
      <c r="G111" s="74" t="s">
        <v>372</v>
      </c>
      <c r="H111" s="74">
        <v>13216</v>
      </c>
      <c r="I111" s="74">
        <v>75.2</v>
      </c>
      <c r="J111" s="74">
        <v>194</v>
      </c>
      <c r="K111" s="74">
        <f t="shared" si="1"/>
        <v>269.2</v>
      </c>
      <c r="L111" s="74">
        <v>2.6</v>
      </c>
      <c r="M111" s="74"/>
      <c r="N111" s="74"/>
      <c r="O111" s="74"/>
      <c r="P111" s="79">
        <v>10</v>
      </c>
      <c r="Q111" s="74"/>
      <c r="R111" s="74"/>
      <c r="S111" s="74" t="s">
        <v>113</v>
      </c>
      <c r="T111" s="74"/>
      <c r="U111" s="75"/>
    </row>
    <row r="112" spans="1:21" x14ac:dyDescent="0.3">
      <c r="A112" s="73">
        <v>43708</v>
      </c>
      <c r="B112" s="74" t="s">
        <v>340</v>
      </c>
      <c r="C112" s="74" t="s">
        <v>24</v>
      </c>
      <c r="D112" s="74" t="s">
        <v>317</v>
      </c>
      <c r="E112" s="78">
        <v>0.65</v>
      </c>
      <c r="F112" s="78">
        <v>0.85</v>
      </c>
      <c r="G112" s="74" t="s">
        <v>304</v>
      </c>
      <c r="H112" s="74">
        <v>13291</v>
      </c>
      <c r="I112" s="74">
        <v>180.6</v>
      </c>
      <c r="J112" s="74">
        <v>14</v>
      </c>
      <c r="K112" s="74">
        <f>SUM(I112:J112)</f>
        <v>194.6</v>
      </c>
      <c r="L112" s="74">
        <v>3</v>
      </c>
      <c r="M112" s="74"/>
      <c r="N112" s="74"/>
      <c r="O112" s="74"/>
      <c r="P112" s="79">
        <v>0</v>
      </c>
      <c r="Q112" s="74"/>
      <c r="R112" s="74" t="s">
        <v>64</v>
      </c>
      <c r="S112" s="74" t="s">
        <v>113</v>
      </c>
      <c r="T112" s="74"/>
      <c r="U112" s="75"/>
    </row>
    <row r="113" spans="1:23" x14ac:dyDescent="0.3">
      <c r="A113" s="73">
        <v>43708</v>
      </c>
      <c r="B113" s="74" t="s">
        <v>343</v>
      </c>
      <c r="C113" s="74" t="s">
        <v>7</v>
      </c>
      <c r="D113" s="74" t="s">
        <v>342</v>
      </c>
      <c r="E113" s="78">
        <v>0.04</v>
      </c>
      <c r="F113" s="78">
        <v>0.08</v>
      </c>
      <c r="G113" s="74" t="s">
        <v>344</v>
      </c>
      <c r="H113" s="81">
        <v>13472</v>
      </c>
      <c r="I113" s="82">
        <f>H114-H113</f>
        <v>42</v>
      </c>
      <c r="J113" s="81">
        <v>40</v>
      </c>
      <c r="K113" s="81">
        <f>SUM(I113:J113)</f>
        <v>82</v>
      </c>
      <c r="L113" s="74"/>
      <c r="M113" s="74"/>
      <c r="N113" s="74"/>
      <c r="O113" s="74"/>
      <c r="P113" s="79">
        <v>0</v>
      </c>
      <c r="Q113" s="74"/>
      <c r="R113" s="74"/>
      <c r="S113" s="74"/>
      <c r="T113" s="74"/>
      <c r="U113" s="75"/>
    </row>
    <row r="114" spans="1:23" x14ac:dyDescent="0.3">
      <c r="A114" s="73">
        <v>43708</v>
      </c>
      <c r="B114" s="74" t="s">
        <v>339</v>
      </c>
      <c r="C114" s="74" t="s">
        <v>24</v>
      </c>
      <c r="D114" s="74" t="s">
        <v>291</v>
      </c>
      <c r="E114" s="78">
        <v>0.08</v>
      </c>
      <c r="F114" s="78">
        <v>1</v>
      </c>
      <c r="G114" s="74" t="s">
        <v>173</v>
      </c>
      <c r="H114" s="74">
        <v>13514</v>
      </c>
      <c r="I114" s="74">
        <v>178.7</v>
      </c>
      <c r="J114" s="74">
        <v>72</v>
      </c>
      <c r="K114" s="74">
        <f>SUM(I114:J114)</f>
        <v>250.7</v>
      </c>
      <c r="L114" s="74">
        <v>3.1</v>
      </c>
      <c r="M114" s="74"/>
      <c r="N114" s="74">
        <v>245</v>
      </c>
      <c r="O114" s="74"/>
      <c r="P114" s="79">
        <v>10</v>
      </c>
      <c r="Q114" s="74"/>
      <c r="R114" s="74" t="s">
        <v>64</v>
      </c>
      <c r="S114" s="74" t="s">
        <v>113</v>
      </c>
      <c r="T114" s="74">
        <v>60</v>
      </c>
      <c r="U114" s="75"/>
    </row>
    <row r="115" spans="1:23" x14ac:dyDescent="0.3">
      <c r="A115" s="73">
        <v>43708</v>
      </c>
      <c r="B115" s="74" t="s">
        <v>341</v>
      </c>
      <c r="C115" s="74" t="s">
        <v>24</v>
      </c>
      <c r="D115" s="74" t="s">
        <v>291</v>
      </c>
      <c r="E115" s="78">
        <v>0.28999999999999998</v>
      </c>
      <c r="F115" s="78">
        <v>0.8</v>
      </c>
      <c r="G115" s="74" t="s">
        <v>345</v>
      </c>
      <c r="H115" s="74">
        <v>13693</v>
      </c>
      <c r="I115" s="74">
        <f>H116-H115</f>
        <v>82</v>
      </c>
      <c r="J115" s="74"/>
      <c r="K115" s="74"/>
      <c r="L115" s="74"/>
      <c r="M115" s="74"/>
      <c r="N115" s="74">
        <v>200</v>
      </c>
      <c r="O115" s="74"/>
      <c r="P115" s="79">
        <v>10</v>
      </c>
      <c r="Q115" s="74"/>
      <c r="R115" s="74"/>
      <c r="S115" s="74" t="s">
        <v>113</v>
      </c>
      <c r="T115" s="74"/>
      <c r="U115" s="75"/>
    </row>
    <row r="116" spans="1:23" x14ac:dyDescent="0.3">
      <c r="A116" s="73">
        <v>43708</v>
      </c>
      <c r="B116" s="74" t="s">
        <v>346</v>
      </c>
      <c r="C116" s="74" t="s">
        <v>7</v>
      </c>
      <c r="D116" s="74" t="s">
        <v>273</v>
      </c>
      <c r="E116" s="78">
        <v>0.6</v>
      </c>
      <c r="F116" s="78">
        <v>1</v>
      </c>
      <c r="G116" s="74" t="s">
        <v>175</v>
      </c>
      <c r="H116" s="74">
        <v>13775</v>
      </c>
      <c r="I116" s="74">
        <v>221</v>
      </c>
      <c r="J116" s="74">
        <v>18</v>
      </c>
      <c r="K116" s="74">
        <f>SUM(I116:J116)</f>
        <v>239</v>
      </c>
      <c r="L116" s="74"/>
      <c r="M116" s="74"/>
      <c r="N116" s="74"/>
      <c r="O116" s="74"/>
      <c r="P116" s="79">
        <v>0</v>
      </c>
      <c r="Q116" s="74"/>
      <c r="R116" s="74" t="s">
        <v>64</v>
      </c>
      <c r="S116" s="74" t="s">
        <v>113</v>
      </c>
      <c r="T116" s="74">
        <v>45</v>
      </c>
      <c r="U116" s="75" t="s">
        <v>360</v>
      </c>
    </row>
    <row r="117" spans="1:23" x14ac:dyDescent="0.3">
      <c r="A117" s="73">
        <v>43709</v>
      </c>
      <c r="B117" s="74" t="s">
        <v>346</v>
      </c>
      <c r="C117" s="74" t="s">
        <v>7</v>
      </c>
      <c r="D117" s="74" t="s">
        <v>273</v>
      </c>
      <c r="E117" s="78">
        <v>0.9</v>
      </c>
      <c r="F117" s="78">
        <v>1</v>
      </c>
      <c r="G117" s="74" t="s">
        <v>234</v>
      </c>
      <c r="H117" s="74">
        <v>13804</v>
      </c>
      <c r="I117" s="74">
        <f>H117-H116</f>
        <v>29</v>
      </c>
      <c r="J117" s="74">
        <v>225</v>
      </c>
      <c r="K117" s="74">
        <f>SUM(I117:J117)</f>
        <v>254</v>
      </c>
      <c r="L117" s="74"/>
      <c r="M117" s="74"/>
      <c r="N117" s="74"/>
      <c r="O117" s="74"/>
      <c r="P117" s="79"/>
      <c r="Q117" s="74"/>
      <c r="R117" s="74"/>
      <c r="S117" s="74"/>
      <c r="T117" s="74"/>
      <c r="U117" s="75"/>
    </row>
    <row r="118" spans="1:23" x14ac:dyDescent="0.3">
      <c r="A118" s="73">
        <v>43710</v>
      </c>
      <c r="B118" s="74" t="s">
        <v>358</v>
      </c>
      <c r="C118" s="74" t="s">
        <v>24</v>
      </c>
      <c r="D118" s="74" t="s">
        <v>291</v>
      </c>
      <c r="E118" s="78">
        <v>0.06</v>
      </c>
      <c r="F118" s="78">
        <v>1</v>
      </c>
      <c r="G118" s="74" t="s">
        <v>359</v>
      </c>
      <c r="H118" s="74">
        <v>14026</v>
      </c>
      <c r="I118" s="74">
        <v>104.7</v>
      </c>
      <c r="J118" s="74">
        <v>151.19999999999999</v>
      </c>
      <c r="K118" s="74">
        <f>SUM(I118:J118)</f>
        <v>255.89999999999998</v>
      </c>
      <c r="L118" s="74">
        <v>3</v>
      </c>
      <c r="M118" s="74"/>
      <c r="N118" s="74"/>
      <c r="O118" s="74"/>
      <c r="P118" s="79">
        <v>10</v>
      </c>
      <c r="Q118" s="74"/>
      <c r="R118" s="74" t="s">
        <v>64</v>
      </c>
      <c r="S118" s="74" t="s">
        <v>113</v>
      </c>
      <c r="T118" s="74" t="s">
        <v>23</v>
      </c>
      <c r="U118" s="75" t="s">
        <v>360</v>
      </c>
    </row>
    <row r="119" spans="1:23" x14ac:dyDescent="0.3">
      <c r="A119" s="84"/>
      <c r="B119" s="85"/>
      <c r="C119" s="85"/>
      <c r="D119" s="85"/>
      <c r="E119" s="86"/>
      <c r="F119" s="86"/>
      <c r="G119" s="85"/>
      <c r="H119" s="85"/>
      <c r="I119" s="85"/>
      <c r="J119" s="85"/>
      <c r="K119" s="85"/>
      <c r="L119" s="85"/>
      <c r="M119" s="85"/>
      <c r="N119" s="85"/>
      <c r="O119" s="85"/>
      <c r="P119" s="87">
        <f>SUM(P82:P118)</f>
        <v>258.3</v>
      </c>
      <c r="Q119" s="85"/>
      <c r="R119" s="85"/>
      <c r="S119" s="85"/>
      <c r="T119" s="85"/>
      <c r="U119" s="88"/>
      <c r="V119" s="91">
        <f>P119*1.35</f>
        <v>348.70500000000004</v>
      </c>
    </row>
    <row r="120" spans="1:23" ht="86.4" customHeight="1" x14ac:dyDescent="0.3">
      <c r="A120" s="69" t="s">
        <v>0</v>
      </c>
      <c r="B120" s="69" t="s">
        <v>1</v>
      </c>
      <c r="C120" s="69" t="s">
        <v>2</v>
      </c>
      <c r="D120" s="69" t="s">
        <v>381</v>
      </c>
      <c r="E120" s="66" t="s">
        <v>65</v>
      </c>
      <c r="F120" s="66" t="s">
        <v>66</v>
      </c>
      <c r="G120" s="67" t="s">
        <v>34</v>
      </c>
      <c r="H120" s="67" t="s">
        <v>16</v>
      </c>
      <c r="I120" s="63" t="s">
        <v>68</v>
      </c>
      <c r="J120" s="52" t="s">
        <v>67</v>
      </c>
      <c r="K120" s="53" t="s">
        <v>303</v>
      </c>
      <c r="L120" s="63" t="s">
        <v>5</v>
      </c>
      <c r="M120" s="50"/>
      <c r="N120" s="52" t="s">
        <v>17</v>
      </c>
      <c r="O120" s="63" t="s">
        <v>18</v>
      </c>
      <c r="P120" s="63" t="s">
        <v>3</v>
      </c>
      <c r="Q120" s="62" t="s">
        <v>19</v>
      </c>
      <c r="R120" s="51" t="s">
        <v>12</v>
      </c>
      <c r="S120" s="51" t="s">
        <v>10</v>
      </c>
      <c r="T120" s="68" t="s">
        <v>9</v>
      </c>
      <c r="U120" s="69" t="s">
        <v>352</v>
      </c>
    </row>
    <row r="121" spans="1:23" ht="16.2" customHeight="1" x14ac:dyDescent="0.3">
      <c r="A121" s="12">
        <v>43710</v>
      </c>
      <c r="B121" s="57" t="s">
        <v>349</v>
      </c>
      <c r="C121" s="57" t="s">
        <v>7</v>
      </c>
      <c r="D121" s="57" t="s">
        <v>353</v>
      </c>
      <c r="E121" s="64" t="s">
        <v>354</v>
      </c>
      <c r="F121" s="64" t="s">
        <v>355</v>
      </c>
      <c r="G121" s="57" t="s">
        <v>50</v>
      </c>
      <c r="H121" s="61">
        <v>22740</v>
      </c>
      <c r="I121" s="64">
        <v>167.5</v>
      </c>
      <c r="J121" s="64">
        <v>242</v>
      </c>
      <c r="K121" s="70">
        <f>SUM(I121:J121)</f>
        <v>409.5</v>
      </c>
      <c r="L121" s="59">
        <v>20.8</v>
      </c>
      <c r="M121" s="59"/>
      <c r="N121" s="59">
        <v>390</v>
      </c>
      <c r="O121" s="59"/>
      <c r="P121" s="55">
        <v>10</v>
      </c>
      <c r="Q121" s="60"/>
      <c r="R121" s="60"/>
      <c r="S121" s="60"/>
      <c r="T121" s="61"/>
      <c r="U121" s="58" t="s">
        <v>378</v>
      </c>
    </row>
    <row r="122" spans="1:23" ht="13.8" customHeight="1" x14ac:dyDescent="0.3">
      <c r="A122" s="12">
        <v>43720</v>
      </c>
      <c r="B122" s="57" t="s">
        <v>349</v>
      </c>
      <c r="C122" s="57" t="s">
        <v>24</v>
      </c>
      <c r="D122" s="57" t="s">
        <v>350</v>
      </c>
      <c r="E122" s="2">
        <v>0.18</v>
      </c>
      <c r="F122" s="2">
        <v>0.99</v>
      </c>
      <c r="G122" s="57" t="s">
        <v>234</v>
      </c>
      <c r="H122" s="57">
        <v>23009</v>
      </c>
      <c r="I122" s="57">
        <f>H123-H122</f>
        <v>186</v>
      </c>
      <c r="J122" s="57">
        <v>144</v>
      </c>
      <c r="K122" s="57">
        <f>J122+I122</f>
        <v>330</v>
      </c>
      <c r="L122" s="57">
        <v>24.7</v>
      </c>
      <c r="M122" s="57"/>
      <c r="N122" s="57">
        <v>356</v>
      </c>
      <c r="O122" s="57"/>
      <c r="P122" s="8">
        <v>0</v>
      </c>
      <c r="Q122" s="57">
        <v>39</v>
      </c>
      <c r="R122" s="57" t="s">
        <v>8</v>
      </c>
      <c r="S122" s="57" t="s">
        <v>113</v>
      </c>
      <c r="T122" s="57">
        <v>53</v>
      </c>
      <c r="U122" s="9" t="s">
        <v>351</v>
      </c>
    </row>
    <row r="123" spans="1:23" x14ac:dyDescent="0.3">
      <c r="A123" s="12">
        <v>43720</v>
      </c>
      <c r="B123" s="57" t="s">
        <v>347</v>
      </c>
      <c r="C123" s="57" t="s">
        <v>121</v>
      </c>
      <c r="D123" s="57" t="s">
        <v>348</v>
      </c>
      <c r="E123" s="2">
        <v>0.4</v>
      </c>
      <c r="F123" s="2">
        <v>0.9</v>
      </c>
      <c r="G123" s="57" t="s">
        <v>357</v>
      </c>
      <c r="H123" s="57">
        <v>23195</v>
      </c>
      <c r="I123" s="57">
        <v>192.9</v>
      </c>
      <c r="J123" s="57">
        <v>120</v>
      </c>
      <c r="K123" s="57">
        <f>J123+I123</f>
        <v>312.89999999999998</v>
      </c>
      <c r="L123" s="57">
        <v>24.3</v>
      </c>
      <c r="M123" s="57"/>
      <c r="N123" s="57">
        <v>327</v>
      </c>
      <c r="O123" s="57"/>
      <c r="P123" s="8">
        <v>0</v>
      </c>
      <c r="Q123" s="57">
        <v>355</v>
      </c>
      <c r="R123" s="57" t="s">
        <v>8</v>
      </c>
      <c r="S123" s="57" t="s">
        <v>113</v>
      </c>
      <c r="T123" s="57">
        <v>75</v>
      </c>
      <c r="U123" s="9" t="s">
        <v>92</v>
      </c>
      <c r="W123" s="20"/>
    </row>
    <row r="124" spans="1:23" x14ac:dyDescent="0.3">
      <c r="A124" s="12">
        <v>43721</v>
      </c>
      <c r="B124" s="57" t="s">
        <v>363</v>
      </c>
      <c r="C124" s="57" t="s">
        <v>7</v>
      </c>
      <c r="D124" s="57" t="s">
        <v>39</v>
      </c>
      <c r="E124" s="2">
        <v>0.34</v>
      </c>
      <c r="F124" s="2">
        <v>0.83</v>
      </c>
      <c r="G124" s="57" t="s">
        <v>50</v>
      </c>
      <c r="H124" s="57">
        <v>23388</v>
      </c>
      <c r="I124" s="57">
        <v>185.7</v>
      </c>
      <c r="J124" s="57">
        <v>89</v>
      </c>
      <c r="K124" s="57">
        <v>213.3</v>
      </c>
      <c r="L124" s="57">
        <v>24.7</v>
      </c>
      <c r="M124" s="57"/>
      <c r="N124" s="57">
        <v>293</v>
      </c>
      <c r="O124" s="57"/>
      <c r="P124" s="8">
        <v>0</v>
      </c>
      <c r="Q124" s="57">
        <f>X124-X123</f>
        <v>0</v>
      </c>
      <c r="R124" s="57" t="s">
        <v>8</v>
      </c>
      <c r="S124" s="57" t="s">
        <v>113</v>
      </c>
      <c r="T124" s="57">
        <v>75</v>
      </c>
      <c r="U124" s="9" t="s">
        <v>92</v>
      </c>
      <c r="W124" s="20"/>
    </row>
    <row r="125" spans="1:23" x14ac:dyDescent="0.3">
      <c r="A125" s="12">
        <v>43721</v>
      </c>
      <c r="B125" s="57" t="s">
        <v>364</v>
      </c>
      <c r="C125" s="57" t="s">
        <v>52</v>
      </c>
      <c r="D125" s="57" t="s">
        <v>356</v>
      </c>
      <c r="E125" s="2">
        <v>0.38</v>
      </c>
      <c r="F125" s="2">
        <v>1</v>
      </c>
      <c r="G125" s="57" t="s">
        <v>211</v>
      </c>
      <c r="H125" s="57">
        <v>23601</v>
      </c>
      <c r="I125" s="57">
        <v>205.1</v>
      </c>
      <c r="J125" s="57">
        <v>179</v>
      </c>
      <c r="K125" s="57">
        <f>SUM(I125:J125)</f>
        <v>384.1</v>
      </c>
      <c r="L125" s="57">
        <v>22.4</v>
      </c>
      <c r="M125" s="57"/>
      <c r="N125" s="57">
        <v>385</v>
      </c>
      <c r="O125" s="57"/>
      <c r="P125" s="8">
        <v>0</v>
      </c>
      <c r="Q125" s="57">
        <v>-190</v>
      </c>
      <c r="R125" s="57" t="s">
        <v>8</v>
      </c>
      <c r="S125" s="57" t="s">
        <v>113</v>
      </c>
      <c r="T125" s="57">
        <v>77</v>
      </c>
      <c r="U125" s="9" t="s">
        <v>92</v>
      </c>
      <c r="W125" s="20"/>
    </row>
    <row r="126" spans="1:23" x14ac:dyDescent="0.3">
      <c r="A126" s="12">
        <v>43723</v>
      </c>
      <c r="B126" s="57" t="s">
        <v>363</v>
      </c>
      <c r="C126" s="57" t="s">
        <v>7</v>
      </c>
      <c r="D126" s="57" t="s">
        <v>39</v>
      </c>
      <c r="E126" s="2">
        <v>0.47</v>
      </c>
      <c r="F126" s="2">
        <v>1</v>
      </c>
      <c r="G126" s="57" t="s">
        <v>361</v>
      </c>
      <c r="H126" s="57">
        <v>23808</v>
      </c>
      <c r="I126" s="57">
        <v>255.8</v>
      </c>
      <c r="J126" s="57">
        <v>115</v>
      </c>
      <c r="K126" s="57">
        <f>I126+J126</f>
        <v>370.8</v>
      </c>
      <c r="L126" s="57">
        <v>22.9</v>
      </c>
      <c r="M126" s="57"/>
      <c r="N126" s="57">
        <v>402</v>
      </c>
      <c r="O126" s="57"/>
      <c r="P126" s="8">
        <v>0</v>
      </c>
      <c r="Q126" s="57">
        <v>5</v>
      </c>
      <c r="R126" s="57" t="s">
        <v>8</v>
      </c>
      <c r="S126" s="57" t="s">
        <v>113</v>
      </c>
      <c r="T126" s="57">
        <v>47</v>
      </c>
      <c r="U126" s="9" t="s">
        <v>366</v>
      </c>
      <c r="W126" s="54"/>
    </row>
    <row r="127" spans="1:23" x14ac:dyDescent="0.3">
      <c r="A127" s="12">
        <v>43724</v>
      </c>
      <c r="B127" s="57" t="s">
        <v>362</v>
      </c>
      <c r="C127" s="57" t="s">
        <v>24</v>
      </c>
      <c r="D127" s="57" t="s">
        <v>348</v>
      </c>
      <c r="E127" s="2">
        <v>0.3</v>
      </c>
      <c r="F127" s="2">
        <v>0.83</v>
      </c>
      <c r="G127" s="57" t="s">
        <v>365</v>
      </c>
      <c r="H127" s="57">
        <v>24064</v>
      </c>
      <c r="I127" s="57">
        <v>138.9</v>
      </c>
      <c r="J127" s="57">
        <v>160</v>
      </c>
      <c r="K127" s="57">
        <f>I127+J127</f>
        <v>298.89999999999998</v>
      </c>
      <c r="L127" s="57">
        <v>24</v>
      </c>
      <c r="M127" s="57"/>
      <c r="N127" s="57">
        <v>316</v>
      </c>
      <c r="O127" s="57"/>
      <c r="P127" s="8">
        <v>0</v>
      </c>
      <c r="Q127" s="57">
        <v>-21</v>
      </c>
      <c r="R127" s="57" t="s">
        <v>8</v>
      </c>
      <c r="S127" s="57" t="s">
        <v>113</v>
      </c>
      <c r="T127" s="57">
        <v>49</v>
      </c>
      <c r="U127" s="9" t="s">
        <v>366</v>
      </c>
    </row>
    <row r="128" spans="1:23" x14ac:dyDescent="0.3">
      <c r="A128" s="12">
        <v>43726</v>
      </c>
      <c r="B128" s="57" t="s">
        <v>368</v>
      </c>
      <c r="C128" s="57" t="s">
        <v>24</v>
      </c>
      <c r="D128" s="57" t="s">
        <v>348</v>
      </c>
      <c r="E128" s="2">
        <v>0.43</v>
      </c>
      <c r="F128" s="2">
        <v>1</v>
      </c>
      <c r="G128" s="57" t="s">
        <v>369</v>
      </c>
      <c r="H128" s="57">
        <v>24203</v>
      </c>
      <c r="I128" s="57">
        <v>268.2</v>
      </c>
      <c r="J128" s="57">
        <v>90</v>
      </c>
      <c r="K128" s="57">
        <f>SUM(I128:J128)</f>
        <v>358.2</v>
      </c>
      <c r="L128" s="57">
        <v>25.2</v>
      </c>
      <c r="M128" s="57"/>
      <c r="N128" s="57">
        <v>380</v>
      </c>
      <c r="O128" s="57"/>
      <c r="P128" s="8">
        <v>0</v>
      </c>
      <c r="Q128" s="57">
        <v>66</v>
      </c>
      <c r="R128" s="57" t="s">
        <v>64</v>
      </c>
      <c r="S128" s="57" t="s">
        <v>113</v>
      </c>
      <c r="T128" s="57">
        <v>46</v>
      </c>
      <c r="U128" s="9" t="s">
        <v>360</v>
      </c>
    </row>
    <row r="129" spans="1:21" ht="43.2" x14ac:dyDescent="0.3">
      <c r="A129" s="12">
        <v>43726</v>
      </c>
      <c r="B129" s="57" t="s">
        <v>370</v>
      </c>
      <c r="C129" s="57" t="s">
        <v>121</v>
      </c>
      <c r="D129" s="57" t="s">
        <v>90</v>
      </c>
      <c r="E129" s="2">
        <v>0.31</v>
      </c>
      <c r="F129" s="2">
        <v>0.99</v>
      </c>
      <c r="G129" s="57" t="s">
        <v>371</v>
      </c>
      <c r="H129" s="57">
        <v>24471</v>
      </c>
      <c r="I129" s="57">
        <v>216.6</v>
      </c>
      <c r="J129" s="57">
        <v>144</v>
      </c>
      <c r="K129" s="57">
        <f>SUM(I129:J129)</f>
        <v>360.6</v>
      </c>
      <c r="L129" s="57">
        <v>23.7</v>
      </c>
      <c r="M129" s="57"/>
      <c r="N129" s="57">
        <v>352</v>
      </c>
      <c r="O129" s="57"/>
      <c r="P129" s="8">
        <v>28.34</v>
      </c>
      <c r="Q129" s="15" t="s">
        <v>375</v>
      </c>
      <c r="R129" s="57" t="s">
        <v>64</v>
      </c>
      <c r="S129" s="57" t="s">
        <v>113</v>
      </c>
      <c r="T129" s="57">
        <v>67</v>
      </c>
      <c r="U129" s="9" t="s">
        <v>374</v>
      </c>
    </row>
    <row r="130" spans="1:21" x14ac:dyDescent="0.3">
      <c r="A130" s="12">
        <v>43727</v>
      </c>
      <c r="B130" s="57" t="s">
        <v>373</v>
      </c>
      <c r="C130" s="57" t="s">
        <v>121</v>
      </c>
      <c r="D130" s="57" t="s">
        <v>90</v>
      </c>
      <c r="E130" s="2">
        <v>0.37</v>
      </c>
      <c r="F130" s="2">
        <v>0.89</v>
      </c>
      <c r="G130" s="57" t="s">
        <v>365</v>
      </c>
      <c r="H130" s="57">
        <v>24688</v>
      </c>
      <c r="I130" s="57">
        <v>144.6</v>
      </c>
      <c r="J130" s="57">
        <v>190</v>
      </c>
      <c r="K130" s="57">
        <f>SUM(I130:J130)</f>
        <v>334.6</v>
      </c>
      <c r="L130" s="57">
        <v>22.7</v>
      </c>
      <c r="M130" s="57"/>
      <c r="N130" s="57">
        <v>332</v>
      </c>
      <c r="O130" s="57"/>
      <c r="P130" s="8">
        <v>16.46</v>
      </c>
      <c r="Q130" s="57">
        <v>107</v>
      </c>
      <c r="R130" s="57" t="s">
        <v>64</v>
      </c>
      <c r="S130" s="57" t="s">
        <v>113</v>
      </c>
      <c r="T130" s="57">
        <v>82</v>
      </c>
      <c r="U130" s="9" t="s">
        <v>377</v>
      </c>
    </row>
    <row r="131" spans="1:21" x14ac:dyDescent="0.3">
      <c r="A131" s="12">
        <v>43727</v>
      </c>
      <c r="B131" s="57" t="s">
        <v>376</v>
      </c>
      <c r="C131" s="57" t="s">
        <v>121</v>
      </c>
      <c r="D131" s="57" t="s">
        <v>90</v>
      </c>
      <c r="E131" s="2">
        <v>0.51</v>
      </c>
      <c r="F131" s="2">
        <v>1</v>
      </c>
      <c r="G131" s="57" t="s">
        <v>359</v>
      </c>
      <c r="H131" s="57">
        <v>24832</v>
      </c>
      <c r="I131" s="57">
        <v>264.7</v>
      </c>
      <c r="J131" s="57">
        <v>155</v>
      </c>
      <c r="K131" s="57">
        <f>I131+J131</f>
        <v>419.7</v>
      </c>
      <c r="L131" s="57">
        <v>20.8</v>
      </c>
      <c r="M131" s="57"/>
      <c r="N131" s="57">
        <v>365</v>
      </c>
      <c r="O131" s="57"/>
      <c r="P131" s="8">
        <v>16.190000000000001</v>
      </c>
      <c r="Q131" s="57">
        <v>38</v>
      </c>
      <c r="R131" s="65" t="s">
        <v>64</v>
      </c>
      <c r="S131" s="65" t="s">
        <v>113</v>
      </c>
      <c r="T131" s="57">
        <v>61</v>
      </c>
      <c r="U131" s="9" t="s">
        <v>360</v>
      </c>
    </row>
    <row r="132" spans="1:21" x14ac:dyDescent="0.3">
      <c r="A132" s="12">
        <v>43728</v>
      </c>
      <c r="B132" s="7" t="s">
        <v>379</v>
      </c>
      <c r="C132" s="7" t="s">
        <v>121</v>
      </c>
      <c r="D132" s="7" t="s">
        <v>348</v>
      </c>
      <c r="E132" s="2">
        <v>0.45</v>
      </c>
      <c r="F132" s="2">
        <v>0.91</v>
      </c>
      <c r="G132" s="7" t="s">
        <v>380</v>
      </c>
      <c r="H132" s="7">
        <v>25097</v>
      </c>
      <c r="I132" s="7">
        <v>264.7</v>
      </c>
      <c r="J132" s="7">
        <v>135</v>
      </c>
      <c r="K132" s="48">
        <f>SUM(I132:J132)</f>
        <v>399.7</v>
      </c>
      <c r="L132" s="7">
        <v>22.2</v>
      </c>
      <c r="M132" s="7"/>
      <c r="N132" s="7">
        <v>363</v>
      </c>
      <c r="O132" s="7"/>
      <c r="P132" s="8">
        <v>13.85</v>
      </c>
      <c r="Q132" s="7">
        <v>0</v>
      </c>
      <c r="R132" s="71" t="s">
        <v>64</v>
      </c>
      <c r="S132" s="71" t="s">
        <v>113</v>
      </c>
      <c r="T132" s="7">
        <v>71.400000000000006</v>
      </c>
      <c r="U132" s="9" t="s">
        <v>360</v>
      </c>
    </row>
    <row r="133" spans="1:21" ht="28.8" x14ac:dyDescent="0.3">
      <c r="A133" s="12">
        <v>43729</v>
      </c>
      <c r="B133" s="7" t="s">
        <v>379</v>
      </c>
      <c r="C133" s="7" t="s">
        <v>24</v>
      </c>
      <c r="D133" s="7" t="s">
        <v>348</v>
      </c>
      <c r="E133" s="2">
        <v>0.63</v>
      </c>
      <c r="F133" s="2">
        <v>1</v>
      </c>
      <c r="G133" s="7" t="s">
        <v>304</v>
      </c>
      <c r="H133" s="7">
        <v>25097</v>
      </c>
      <c r="I133" s="7">
        <v>222.8</v>
      </c>
      <c r="J133" s="7">
        <v>125</v>
      </c>
      <c r="K133" s="48">
        <v>363</v>
      </c>
      <c r="L133" s="7">
        <v>24.8</v>
      </c>
      <c r="M133" s="7"/>
      <c r="N133" s="7">
        <v>361</v>
      </c>
      <c r="O133" s="7"/>
      <c r="P133" s="8">
        <v>8.41</v>
      </c>
      <c r="Q133" s="7">
        <v>0</v>
      </c>
      <c r="R133" s="71" t="s">
        <v>64</v>
      </c>
      <c r="S133" s="71" t="s">
        <v>113</v>
      </c>
      <c r="T133" s="7">
        <v>111</v>
      </c>
      <c r="U133" s="9" t="s">
        <v>382</v>
      </c>
    </row>
    <row r="134" spans="1:21" x14ac:dyDescent="0.3">
      <c r="A134" s="12">
        <v>43729</v>
      </c>
      <c r="B134" s="7" t="s">
        <v>347</v>
      </c>
      <c r="C134" s="7" t="s">
        <v>121</v>
      </c>
      <c r="D134" s="7" t="s">
        <v>348</v>
      </c>
      <c r="E134" s="2">
        <v>0.34</v>
      </c>
      <c r="F134" s="2">
        <v>0.49</v>
      </c>
      <c r="G134" s="7" t="s">
        <v>383</v>
      </c>
      <c r="H134" s="7">
        <v>25392</v>
      </c>
      <c r="I134" s="7">
        <v>151.19999999999999</v>
      </c>
      <c r="J134" s="7">
        <v>34</v>
      </c>
      <c r="K134" s="48">
        <f>I134+J134</f>
        <v>185.2</v>
      </c>
      <c r="L134" s="7">
        <v>21.3</v>
      </c>
      <c r="M134" s="7"/>
      <c r="N134" s="7">
        <v>178</v>
      </c>
      <c r="O134" s="7"/>
      <c r="P134" s="8">
        <v>0</v>
      </c>
      <c r="Q134" s="7">
        <v>-30</v>
      </c>
      <c r="R134" s="71" t="s">
        <v>64</v>
      </c>
      <c r="S134" s="71" t="s">
        <v>113</v>
      </c>
      <c r="T134" s="7">
        <v>83</v>
      </c>
      <c r="U134" s="9" t="s">
        <v>92</v>
      </c>
    </row>
    <row r="135" spans="1:21" x14ac:dyDescent="0.3">
      <c r="A135" s="12">
        <v>43729</v>
      </c>
      <c r="B135" s="7" t="s">
        <v>349</v>
      </c>
      <c r="C135" s="7" t="s">
        <v>7</v>
      </c>
      <c r="D135" s="7" t="s">
        <v>37</v>
      </c>
      <c r="E135" s="2">
        <v>0.08</v>
      </c>
      <c r="F135" s="2">
        <v>1</v>
      </c>
      <c r="G135" s="7" t="s">
        <v>235</v>
      </c>
      <c r="H135" s="7">
        <v>25544</v>
      </c>
      <c r="I135" s="7">
        <v>327.5</v>
      </c>
      <c r="J135" s="7">
        <v>10</v>
      </c>
      <c r="K135" s="48">
        <f>SUM(I135:J135)</f>
        <v>337.5</v>
      </c>
      <c r="L135" s="7">
        <v>26.9</v>
      </c>
      <c r="M135" s="7"/>
      <c r="N135" s="7">
        <v>394</v>
      </c>
      <c r="O135" s="7"/>
      <c r="P135" s="8">
        <v>8.5</v>
      </c>
      <c r="Q135" s="7">
        <v>0</v>
      </c>
      <c r="R135" s="71" t="s">
        <v>64</v>
      </c>
      <c r="S135" s="71" t="s">
        <v>113</v>
      </c>
      <c r="T135" s="7">
        <v>27</v>
      </c>
      <c r="U135" s="9" t="s">
        <v>385</v>
      </c>
    </row>
    <row r="136" spans="1:21" x14ac:dyDescent="0.3">
      <c r="A136" s="12">
        <v>43737</v>
      </c>
      <c r="B136" s="71" t="s">
        <v>349</v>
      </c>
      <c r="C136" s="71" t="s">
        <v>7</v>
      </c>
      <c r="D136" s="71" t="s">
        <v>37</v>
      </c>
      <c r="E136" s="2">
        <v>0.02</v>
      </c>
      <c r="F136" s="2">
        <v>0.8</v>
      </c>
      <c r="G136" s="7" t="s">
        <v>50</v>
      </c>
      <c r="H136" s="7">
        <v>25871</v>
      </c>
      <c r="I136" s="7">
        <v>166</v>
      </c>
      <c r="J136" s="7">
        <v>57</v>
      </c>
      <c r="K136" s="48">
        <f>SUM(I136:J136)</f>
        <v>223</v>
      </c>
      <c r="L136" s="7">
        <v>31.8</v>
      </c>
      <c r="M136" s="7"/>
      <c r="N136" s="7">
        <v>264</v>
      </c>
      <c r="O136" s="7"/>
      <c r="P136" s="8">
        <v>5.4</v>
      </c>
      <c r="Q136" s="7">
        <v>0</v>
      </c>
      <c r="R136" s="83" t="s">
        <v>64</v>
      </c>
      <c r="S136" s="83" t="s">
        <v>113</v>
      </c>
      <c r="T136" s="7">
        <v>21</v>
      </c>
      <c r="U136" s="9" t="s">
        <v>385</v>
      </c>
    </row>
    <row r="137" spans="1:21" x14ac:dyDescent="0.3">
      <c r="A137" s="12">
        <v>43745</v>
      </c>
      <c r="B137" s="7" t="s">
        <v>349</v>
      </c>
      <c r="C137" s="7" t="s">
        <v>7</v>
      </c>
      <c r="D137" s="7" t="s">
        <v>37</v>
      </c>
      <c r="E137" s="2">
        <v>0.17</v>
      </c>
      <c r="F137" s="2">
        <v>1</v>
      </c>
      <c r="G137" s="7" t="s">
        <v>327</v>
      </c>
      <c r="H137" s="7">
        <v>26037</v>
      </c>
      <c r="I137" s="7">
        <f>H138-H137</f>
        <v>119</v>
      </c>
      <c r="J137" s="7">
        <f>K137-I137</f>
        <v>216</v>
      </c>
      <c r="K137" s="48">
        <v>335</v>
      </c>
      <c r="L137" s="7">
        <v>26.9</v>
      </c>
      <c r="M137" s="7"/>
      <c r="N137" s="7">
        <v>330</v>
      </c>
      <c r="O137" s="7"/>
      <c r="P137" s="8">
        <v>7</v>
      </c>
      <c r="Q137" s="7">
        <v>0</v>
      </c>
      <c r="R137" s="83" t="s">
        <v>64</v>
      </c>
      <c r="S137" s="83" t="s">
        <v>113</v>
      </c>
      <c r="T137" s="7">
        <v>28</v>
      </c>
      <c r="U137" s="90" t="s">
        <v>394</v>
      </c>
    </row>
    <row r="138" spans="1:21" x14ac:dyDescent="0.3">
      <c r="A138" s="12">
        <v>43746</v>
      </c>
      <c r="B138" s="7" t="s">
        <v>389</v>
      </c>
      <c r="C138" s="7" t="s">
        <v>24</v>
      </c>
      <c r="D138" s="7" t="s">
        <v>390</v>
      </c>
      <c r="E138" s="2">
        <v>0.65</v>
      </c>
      <c r="F138" s="2">
        <v>1</v>
      </c>
      <c r="G138" s="7" t="s">
        <v>97</v>
      </c>
      <c r="H138" s="7">
        <v>26156</v>
      </c>
      <c r="I138" s="7">
        <v>214.4</v>
      </c>
      <c r="J138" s="7">
        <v>153</v>
      </c>
      <c r="K138" s="48">
        <f>J138+I138</f>
        <v>367.4</v>
      </c>
      <c r="L138" s="7">
        <v>22.7</v>
      </c>
      <c r="M138" s="7"/>
      <c r="N138" s="7">
        <v>356</v>
      </c>
      <c r="O138" s="7"/>
      <c r="P138" s="8">
        <v>0</v>
      </c>
      <c r="Q138" s="7">
        <v>0</v>
      </c>
      <c r="R138" s="90" t="s">
        <v>64</v>
      </c>
      <c r="S138" s="90" t="s">
        <v>113</v>
      </c>
      <c r="T138" s="7">
        <v>61</v>
      </c>
      <c r="U138" s="90" t="s">
        <v>393</v>
      </c>
    </row>
    <row r="139" spans="1:21" x14ac:dyDescent="0.3">
      <c r="A139" s="12">
        <v>43747</v>
      </c>
      <c r="B139" s="7" t="s">
        <v>392</v>
      </c>
      <c r="C139" s="7" t="s">
        <v>7</v>
      </c>
      <c r="D139" s="7" t="s">
        <v>39</v>
      </c>
      <c r="E139" s="2">
        <v>0.42</v>
      </c>
      <c r="F139" s="2">
        <v>1</v>
      </c>
      <c r="G139" s="7" t="s">
        <v>48</v>
      </c>
      <c r="H139" s="7">
        <v>26371</v>
      </c>
      <c r="I139" s="7">
        <v>206.6</v>
      </c>
      <c r="J139" s="7">
        <v>151</v>
      </c>
      <c r="K139" s="48">
        <f>I139+J139</f>
        <v>357.6</v>
      </c>
      <c r="L139" s="7">
        <v>23.8</v>
      </c>
      <c r="M139" s="7"/>
      <c r="N139" s="7">
        <v>345</v>
      </c>
      <c r="O139" s="7"/>
      <c r="P139" s="8">
        <v>0</v>
      </c>
      <c r="Q139" s="7">
        <v>0</v>
      </c>
      <c r="R139" s="90" t="s">
        <v>64</v>
      </c>
      <c r="S139" s="90" t="s">
        <v>113</v>
      </c>
      <c r="T139" s="7">
        <v>51</v>
      </c>
      <c r="U139" s="90" t="s">
        <v>393</v>
      </c>
    </row>
    <row r="140" spans="1:21" x14ac:dyDescent="0.3">
      <c r="A140" s="12">
        <v>43748</v>
      </c>
      <c r="B140" s="7" t="s">
        <v>391</v>
      </c>
      <c r="C140" s="7" t="s">
        <v>24</v>
      </c>
      <c r="D140" s="7" t="s">
        <v>38</v>
      </c>
      <c r="E140" s="2">
        <v>0.4</v>
      </c>
      <c r="F140" s="2">
        <v>0.8</v>
      </c>
      <c r="G140" s="7" t="s">
        <v>108</v>
      </c>
      <c r="H140" s="7">
        <v>26578</v>
      </c>
      <c r="I140" s="7">
        <v>190.5</v>
      </c>
      <c r="J140" s="7">
        <v>86</v>
      </c>
      <c r="K140" s="48">
        <f>SUM(I140:J140)</f>
        <v>276.5</v>
      </c>
      <c r="L140" s="7">
        <v>23.3</v>
      </c>
      <c r="M140" s="7"/>
      <c r="N140" s="7">
        <v>303</v>
      </c>
      <c r="O140" s="7"/>
      <c r="P140" s="8">
        <v>0</v>
      </c>
      <c r="Q140" s="7">
        <v>0</v>
      </c>
      <c r="R140" s="90" t="s">
        <v>64</v>
      </c>
      <c r="S140" s="90" t="s">
        <v>113</v>
      </c>
      <c r="T140" s="7">
        <v>61</v>
      </c>
      <c r="U140" s="7" t="s">
        <v>393</v>
      </c>
    </row>
    <row r="141" spans="1:21" x14ac:dyDescent="0.3">
      <c r="A141" s="12">
        <v>43748</v>
      </c>
      <c r="B141" s="7" t="s">
        <v>349</v>
      </c>
      <c r="C141" s="7" t="s">
        <v>7</v>
      </c>
      <c r="D141" s="7" t="s">
        <v>37</v>
      </c>
      <c r="E141" s="2">
        <v>0.24</v>
      </c>
      <c r="F141" s="2">
        <v>1</v>
      </c>
      <c r="G141" s="90" t="s">
        <v>48</v>
      </c>
      <c r="H141" s="7">
        <v>26769</v>
      </c>
      <c r="I141" s="7"/>
      <c r="J141" s="7"/>
      <c r="K141" s="48"/>
      <c r="L141" s="7"/>
      <c r="M141" s="7"/>
      <c r="N141" s="7">
        <v>347</v>
      </c>
      <c r="O141" s="7"/>
      <c r="P141" s="8">
        <v>6.85</v>
      </c>
      <c r="Q141" s="7"/>
      <c r="R141" s="90" t="s">
        <v>64</v>
      </c>
      <c r="S141" s="90" t="s">
        <v>113</v>
      </c>
      <c r="T141" s="7"/>
      <c r="U141" s="7"/>
    </row>
    <row r="142" spans="1:21" x14ac:dyDescent="0.3">
      <c r="A142" s="7"/>
      <c r="B142" s="7"/>
      <c r="C142" s="7"/>
      <c r="D142" s="7"/>
      <c r="E142" s="2"/>
      <c r="F142" s="2"/>
      <c r="G142" s="7"/>
      <c r="H142" s="7"/>
      <c r="I142" s="7"/>
      <c r="J142" s="7"/>
      <c r="K142" s="48"/>
      <c r="L142" s="7"/>
      <c r="M142" s="7"/>
      <c r="N142" s="7"/>
      <c r="O142" s="7"/>
      <c r="P142" s="8"/>
      <c r="Q142" s="7"/>
      <c r="R142" s="7"/>
      <c r="S142" s="7"/>
      <c r="T142" s="7"/>
      <c r="U142" s="7"/>
    </row>
    <row r="143" spans="1:21" ht="57.6" x14ac:dyDescent="0.3">
      <c r="A143" s="12">
        <v>43844</v>
      </c>
      <c r="B143" s="7" t="s">
        <v>6</v>
      </c>
      <c r="C143" s="7" t="s">
        <v>7</v>
      </c>
      <c r="D143" s="7" t="s">
        <v>37</v>
      </c>
      <c r="E143" s="2"/>
      <c r="F143" s="2">
        <v>0.97</v>
      </c>
      <c r="G143" s="7"/>
      <c r="H143" s="7">
        <v>32813</v>
      </c>
      <c r="I143" s="7">
        <v>154.9</v>
      </c>
      <c r="J143" s="7">
        <v>135</v>
      </c>
      <c r="K143" s="48">
        <f>SUM(I143:J143)</f>
        <v>289.89999999999998</v>
      </c>
      <c r="L143" s="7">
        <v>28.9</v>
      </c>
      <c r="M143" s="7"/>
      <c r="N143" s="7">
        <v>265</v>
      </c>
      <c r="O143" s="7"/>
      <c r="P143" s="8">
        <v>0</v>
      </c>
      <c r="Q143" s="7">
        <v>90</v>
      </c>
      <c r="R143" s="7"/>
      <c r="S143" s="92" t="s">
        <v>113</v>
      </c>
      <c r="T143" s="7">
        <v>62</v>
      </c>
      <c r="U143" s="9" t="s">
        <v>395</v>
      </c>
    </row>
    <row r="144" spans="1:21" x14ac:dyDescent="0.3">
      <c r="A144" s="12">
        <v>43844</v>
      </c>
      <c r="B144" s="7" t="s">
        <v>396</v>
      </c>
      <c r="C144" s="7" t="s">
        <v>24</v>
      </c>
      <c r="D144" s="7" t="s">
        <v>38</v>
      </c>
      <c r="E144" s="2">
        <v>0.47</v>
      </c>
      <c r="F144" s="2">
        <v>0.98</v>
      </c>
      <c r="G144" s="7" t="s">
        <v>117</v>
      </c>
      <c r="H144" s="7">
        <v>32968</v>
      </c>
      <c r="I144" s="7"/>
      <c r="J144" s="7"/>
      <c r="K144" s="48"/>
      <c r="L144" s="7"/>
      <c r="M144" s="7"/>
      <c r="N144" s="7"/>
      <c r="O144" s="7"/>
      <c r="P144" s="8"/>
      <c r="Q144" s="7"/>
      <c r="R144" s="7"/>
      <c r="S144" s="7"/>
      <c r="T144" s="7"/>
      <c r="U144" s="7"/>
    </row>
    <row r="145" spans="1:21" x14ac:dyDescent="0.3">
      <c r="A145" s="7"/>
      <c r="B145" s="7"/>
      <c r="C145" s="7"/>
      <c r="D145" s="7"/>
      <c r="E145" s="2"/>
      <c r="F145" s="2"/>
      <c r="G145" s="7"/>
      <c r="H145" s="7"/>
      <c r="I145" s="7"/>
      <c r="J145" s="7"/>
      <c r="K145" s="48"/>
      <c r="L145" s="7"/>
      <c r="M145" s="7"/>
      <c r="N145" s="7"/>
      <c r="O145" s="7"/>
      <c r="P145" s="8"/>
      <c r="Q145" s="7"/>
      <c r="R145" s="7"/>
      <c r="S145" s="7"/>
      <c r="T145" s="7"/>
      <c r="U145" s="7"/>
    </row>
    <row r="146" spans="1:21" x14ac:dyDescent="0.3">
      <c r="A146" s="7"/>
      <c r="B146" s="7"/>
      <c r="C146" s="7"/>
      <c r="D146" s="7"/>
      <c r="E146" s="2"/>
      <c r="F146" s="2"/>
      <c r="G146" s="7"/>
      <c r="H146" s="7"/>
      <c r="I146" s="7"/>
      <c r="J146" s="7"/>
      <c r="K146" s="48"/>
      <c r="L146" s="7"/>
      <c r="M146" s="7"/>
      <c r="N146" s="7"/>
      <c r="O146" s="7"/>
      <c r="P146" s="8"/>
      <c r="Q146" s="7"/>
      <c r="R146" s="7"/>
      <c r="S146" s="7"/>
      <c r="T146" s="7"/>
      <c r="U146" s="7"/>
    </row>
    <row r="147" spans="1:21" x14ac:dyDescent="0.3">
      <c r="A147" s="7"/>
      <c r="B147" s="7"/>
      <c r="C147" s="7"/>
      <c r="D147" s="7"/>
      <c r="E147" s="2"/>
      <c r="F147" s="2"/>
      <c r="G147" s="7"/>
      <c r="H147" s="7"/>
      <c r="I147" s="7"/>
      <c r="J147" s="7"/>
      <c r="K147" s="48"/>
      <c r="L147" s="7"/>
      <c r="M147" s="7"/>
      <c r="N147" s="7"/>
      <c r="O147" s="7"/>
      <c r="P147" s="8"/>
      <c r="Q147" s="7"/>
      <c r="R147" s="7"/>
      <c r="S147" s="7"/>
      <c r="T147" s="7"/>
      <c r="U147" s="7"/>
    </row>
    <row r="148" spans="1:21" x14ac:dyDescent="0.3">
      <c r="A148" s="7"/>
      <c r="B148" s="7"/>
      <c r="C148" s="7"/>
      <c r="D148" s="7"/>
      <c r="E148" s="2"/>
      <c r="F148" s="2"/>
      <c r="G148" s="7"/>
      <c r="H148" s="7"/>
      <c r="I148" s="7"/>
      <c r="J148" s="7"/>
      <c r="K148" s="48"/>
      <c r="L148" s="7"/>
      <c r="M148" s="7"/>
      <c r="N148" s="7"/>
      <c r="O148" s="7"/>
      <c r="P148" s="8"/>
      <c r="Q148" s="7"/>
      <c r="R148" s="7"/>
      <c r="S148" s="7"/>
      <c r="T148" s="7"/>
      <c r="U148" s="7"/>
    </row>
    <row r="149" spans="1:21" x14ac:dyDescent="0.3">
      <c r="A149" s="7"/>
      <c r="B149" s="7"/>
      <c r="C149" s="7"/>
      <c r="D149" s="7"/>
      <c r="E149" s="2"/>
      <c r="F149" s="2"/>
      <c r="G149" s="7"/>
      <c r="H149" s="7"/>
      <c r="I149" s="7"/>
      <c r="J149" s="7"/>
      <c r="K149" s="48"/>
      <c r="L149" s="7"/>
      <c r="M149" s="7"/>
      <c r="N149" s="7"/>
      <c r="O149" s="7"/>
      <c r="P149" s="8"/>
      <c r="Q149" s="7"/>
      <c r="R149" s="7"/>
      <c r="S149" s="7"/>
      <c r="T149" s="7"/>
      <c r="U149" s="7"/>
    </row>
    <row r="150" spans="1:21" x14ac:dyDescent="0.3">
      <c r="A150" s="7"/>
      <c r="B150" s="7"/>
      <c r="C150" s="7"/>
      <c r="D150" s="7"/>
      <c r="E150" s="2"/>
      <c r="F150" s="2"/>
      <c r="G150" s="7"/>
      <c r="H150" s="7"/>
      <c r="I150" s="7"/>
      <c r="J150" s="7"/>
      <c r="K150" s="48"/>
      <c r="L150" s="7"/>
      <c r="M150" s="7"/>
      <c r="N150" s="7"/>
      <c r="O150" s="7"/>
      <c r="P150" s="8"/>
      <c r="Q150" s="7"/>
      <c r="R150" s="7"/>
      <c r="S150" s="7"/>
      <c r="T150" s="7"/>
      <c r="U150" s="7"/>
    </row>
    <row r="151" spans="1:21" x14ac:dyDescent="0.3">
      <c r="A151" s="7"/>
      <c r="B151" s="7"/>
      <c r="C151" s="7"/>
      <c r="D151" s="7"/>
      <c r="E151" s="2"/>
      <c r="F151" s="2"/>
      <c r="G151" s="7"/>
      <c r="H151" s="7"/>
      <c r="I151" s="7"/>
      <c r="J151" s="7"/>
      <c r="K151" s="48"/>
      <c r="L151" s="7"/>
      <c r="M151" s="7"/>
      <c r="N151" s="7"/>
      <c r="O151" s="7"/>
      <c r="P151" s="8"/>
      <c r="Q151" s="7"/>
      <c r="R151" s="7"/>
      <c r="S151" s="7"/>
      <c r="T151" s="7"/>
      <c r="U151" s="7"/>
    </row>
    <row r="152" spans="1:21" x14ac:dyDescent="0.3">
      <c r="A152" s="7"/>
      <c r="B152" s="7"/>
      <c r="C152" s="7"/>
      <c r="D152" s="7"/>
      <c r="E152" s="2"/>
      <c r="F152" s="2"/>
      <c r="G152" s="7"/>
      <c r="H152" s="7"/>
      <c r="I152" s="7"/>
      <c r="J152" s="7"/>
      <c r="K152" s="48"/>
      <c r="L152" s="7"/>
      <c r="M152" s="7"/>
      <c r="N152" s="7"/>
      <c r="O152" s="7"/>
      <c r="P152" s="8"/>
      <c r="Q152" s="7"/>
      <c r="R152" s="7"/>
      <c r="S152" s="7"/>
      <c r="T152" s="7"/>
      <c r="U152" s="7"/>
    </row>
    <row r="153" spans="1:21" x14ac:dyDescent="0.3">
      <c r="A153" s="7"/>
      <c r="B153" s="7"/>
      <c r="C153" s="7"/>
      <c r="D153" s="7"/>
      <c r="E153" s="2"/>
      <c r="F153" s="2"/>
      <c r="G153" s="7"/>
      <c r="H153" s="7"/>
      <c r="I153" s="7"/>
      <c r="J153" s="7"/>
      <c r="K153" s="48"/>
      <c r="L153" s="7"/>
      <c r="M153" s="7"/>
      <c r="N153" s="7"/>
      <c r="O153" s="7"/>
      <c r="P153" s="8"/>
      <c r="Q153" s="7"/>
      <c r="R153" s="7"/>
      <c r="S153" s="7"/>
      <c r="T153" s="7"/>
      <c r="U153" s="7"/>
    </row>
    <row r="154" spans="1:21" x14ac:dyDescent="0.3">
      <c r="A154" s="7"/>
      <c r="B154" s="7"/>
      <c r="C154" s="7"/>
      <c r="D154" s="7"/>
      <c r="E154" s="2"/>
      <c r="F154" s="2"/>
      <c r="G154" s="7"/>
      <c r="H154" s="7"/>
      <c r="I154" s="7"/>
      <c r="J154" s="7"/>
      <c r="K154" s="48"/>
      <c r="L154" s="7"/>
      <c r="M154" s="7"/>
      <c r="N154" s="7"/>
      <c r="O154" s="7"/>
      <c r="P154" s="8"/>
      <c r="Q154" s="7"/>
      <c r="R154" s="7"/>
      <c r="S154" s="7"/>
      <c r="T154" s="7"/>
      <c r="U154" s="7"/>
    </row>
    <row r="155" spans="1:21" x14ac:dyDescent="0.3">
      <c r="A155" s="7"/>
      <c r="B155" s="7"/>
      <c r="C155" s="7"/>
      <c r="D155" s="7"/>
      <c r="E155" s="2"/>
      <c r="F155" s="2"/>
      <c r="G155" s="7"/>
      <c r="H155" s="7"/>
      <c r="I155" s="7"/>
      <c r="J155" s="7"/>
      <c r="K155" s="48"/>
      <c r="L155" s="7"/>
      <c r="M155" s="7"/>
      <c r="N155" s="7"/>
      <c r="O155" s="7"/>
      <c r="P155" s="8"/>
      <c r="Q155" s="7"/>
      <c r="R155" s="7"/>
      <c r="S155" s="7"/>
      <c r="T155" s="7"/>
      <c r="U155" s="7"/>
    </row>
    <row r="156" spans="1:21" x14ac:dyDescent="0.3">
      <c r="A156" s="7"/>
      <c r="B156" s="7"/>
      <c r="C156" s="7"/>
      <c r="D156" s="7"/>
      <c r="E156" s="2"/>
      <c r="F156" s="2"/>
      <c r="G156" s="7"/>
      <c r="H156" s="7"/>
      <c r="I156" s="7"/>
      <c r="J156" s="7"/>
      <c r="K156" s="48"/>
      <c r="L156" s="7"/>
      <c r="M156" s="7"/>
      <c r="N156" s="7"/>
      <c r="O156" s="7"/>
      <c r="P156" s="8"/>
      <c r="Q156" s="7"/>
      <c r="R156" s="7"/>
      <c r="S156" s="7"/>
      <c r="T156" s="7"/>
      <c r="U156" s="7"/>
    </row>
    <row r="157" spans="1:21" x14ac:dyDescent="0.3">
      <c r="A157" s="7"/>
      <c r="B157" s="7"/>
      <c r="C157" s="7"/>
      <c r="D157" s="7"/>
      <c r="E157" s="2"/>
      <c r="F157" s="2"/>
      <c r="G157" s="7"/>
      <c r="H157" s="7"/>
      <c r="I157" s="7"/>
      <c r="J157" s="7"/>
      <c r="K157" s="48"/>
      <c r="L157" s="7"/>
      <c r="M157" s="7"/>
      <c r="N157" s="7"/>
      <c r="O157" s="7"/>
      <c r="P157" s="8"/>
      <c r="Q157" s="7"/>
      <c r="R157" s="7"/>
      <c r="S157" s="7"/>
      <c r="T157" s="7"/>
      <c r="U157" s="7"/>
    </row>
    <row r="158" spans="1:21" x14ac:dyDescent="0.3">
      <c r="A158" s="7"/>
      <c r="B158" s="7"/>
      <c r="C158" s="7"/>
      <c r="D158" s="7"/>
      <c r="E158" s="2"/>
      <c r="F158" s="2"/>
      <c r="G158" s="7"/>
      <c r="H158" s="7"/>
      <c r="I158" s="7"/>
      <c r="J158" s="7"/>
      <c r="K158" s="48"/>
      <c r="L158" s="7"/>
      <c r="M158" s="7"/>
      <c r="N158" s="7"/>
      <c r="O158" s="7"/>
      <c r="P158" s="8"/>
      <c r="Q158" s="7"/>
      <c r="R158" s="7"/>
      <c r="S158" s="7"/>
      <c r="T158" s="7"/>
      <c r="U158" s="7"/>
    </row>
    <row r="159" spans="1:21" x14ac:dyDescent="0.3">
      <c r="A159" s="7"/>
      <c r="B159" s="7"/>
      <c r="C159" s="7"/>
      <c r="D159" s="7"/>
      <c r="E159" s="2"/>
      <c r="F159" s="2"/>
      <c r="G159" s="7"/>
      <c r="H159" s="7"/>
      <c r="I159" s="7"/>
      <c r="J159" s="7"/>
      <c r="K159" s="48"/>
      <c r="L159" s="7"/>
      <c r="M159" s="7"/>
      <c r="N159" s="7"/>
      <c r="O159" s="7"/>
      <c r="P159" s="8"/>
      <c r="Q159" s="7"/>
      <c r="R159" s="7"/>
      <c r="S159" s="7"/>
      <c r="T159" s="7"/>
      <c r="U159" s="7"/>
    </row>
    <row r="160" spans="1:21" x14ac:dyDescent="0.3">
      <c r="A160" s="7"/>
      <c r="B160" s="7"/>
      <c r="C160" s="7"/>
      <c r="D160" s="7"/>
      <c r="E160" s="2"/>
      <c r="F160" s="2"/>
      <c r="G160" s="7"/>
      <c r="H160" s="7"/>
      <c r="I160" s="7"/>
      <c r="J160" s="7"/>
      <c r="K160" s="48"/>
      <c r="L160" s="7"/>
      <c r="M160" s="7"/>
      <c r="N160" s="7"/>
      <c r="O160" s="7"/>
      <c r="P160" s="8"/>
      <c r="Q160" s="7"/>
      <c r="R160" s="7"/>
      <c r="S160" s="7"/>
      <c r="T160" s="7"/>
      <c r="U160" s="7"/>
    </row>
    <row r="161" spans="1:21" x14ac:dyDescent="0.3">
      <c r="A161" s="7"/>
      <c r="B161" s="7"/>
      <c r="C161" s="7"/>
      <c r="D161" s="7"/>
      <c r="E161" s="2"/>
      <c r="F161" s="2"/>
      <c r="G161" s="7"/>
      <c r="H161" s="7"/>
      <c r="I161" s="7"/>
      <c r="J161" s="7"/>
      <c r="K161" s="48"/>
      <c r="L161" s="7"/>
      <c r="M161" s="7"/>
      <c r="N161" s="7"/>
      <c r="O161" s="7"/>
      <c r="P161" s="8"/>
      <c r="Q161" s="7"/>
      <c r="R161" s="7"/>
      <c r="S161" s="7"/>
      <c r="T161" s="7"/>
      <c r="U161" s="7"/>
    </row>
    <row r="162" spans="1:21" x14ac:dyDescent="0.3">
      <c r="A162" s="7"/>
      <c r="B162" s="7"/>
      <c r="C162" s="7"/>
      <c r="D162" s="7"/>
      <c r="E162" s="2"/>
      <c r="F162" s="2"/>
      <c r="G162" s="7"/>
      <c r="H162" s="7"/>
      <c r="I162" s="7"/>
      <c r="J162" s="7"/>
      <c r="K162" s="48"/>
      <c r="L162" s="7"/>
      <c r="M162" s="7"/>
      <c r="N162" s="7"/>
      <c r="O162" s="7"/>
      <c r="P162" s="8"/>
      <c r="Q162" s="7"/>
      <c r="R162" s="7"/>
      <c r="S162" s="7"/>
      <c r="T162" s="7"/>
      <c r="U162" s="7"/>
    </row>
    <row r="163" spans="1:21" x14ac:dyDescent="0.3">
      <c r="A163" s="7"/>
      <c r="B163" s="7"/>
      <c r="C163" s="7"/>
      <c r="D163" s="7"/>
      <c r="E163" s="2"/>
      <c r="F163" s="2"/>
      <c r="G163" s="7"/>
      <c r="H163" s="7"/>
      <c r="I163" s="7"/>
      <c r="J163" s="7"/>
      <c r="K163" s="48"/>
      <c r="L163" s="7"/>
      <c r="M163" s="7"/>
      <c r="N163" s="7"/>
      <c r="O163" s="7"/>
      <c r="P163" s="8"/>
      <c r="Q163" s="7"/>
      <c r="R163" s="7"/>
      <c r="S163" s="7"/>
      <c r="T163" s="7"/>
      <c r="U163" s="7"/>
    </row>
    <row r="164" spans="1:21" x14ac:dyDescent="0.3">
      <c r="A164" s="7"/>
      <c r="B164" s="7"/>
      <c r="C164" s="7"/>
      <c r="D164" s="7"/>
      <c r="E164" s="2"/>
      <c r="F164" s="2"/>
      <c r="G164" s="7"/>
      <c r="H164" s="7"/>
      <c r="I164" s="7"/>
      <c r="J164" s="7"/>
      <c r="K164" s="48"/>
      <c r="L164" s="7"/>
      <c r="M164" s="7"/>
      <c r="N164" s="7"/>
      <c r="O164" s="7"/>
      <c r="P164" s="8"/>
      <c r="Q164" s="7"/>
      <c r="R164" s="7"/>
      <c r="S164" s="7"/>
      <c r="T164" s="7"/>
      <c r="U164" s="7"/>
    </row>
    <row r="165" spans="1:21" x14ac:dyDescent="0.3">
      <c r="A165" s="1"/>
      <c r="B165" s="1"/>
      <c r="C165" s="1"/>
      <c r="D165" s="1"/>
      <c r="E165" s="2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3"/>
      <c r="Q165" s="1"/>
      <c r="R165" s="1"/>
      <c r="S165" s="1"/>
      <c r="T165" s="1"/>
      <c r="U165" s="1"/>
    </row>
    <row r="166" spans="1:21" x14ac:dyDescent="0.3">
      <c r="A166" s="1"/>
      <c r="B166" s="1"/>
      <c r="C166" s="1"/>
      <c r="D166" s="1"/>
      <c r="E166" s="2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3"/>
      <c r="Q166" s="1"/>
      <c r="R166" s="1"/>
      <c r="S166" s="1"/>
      <c r="T166" s="1"/>
      <c r="U166" s="1"/>
    </row>
    <row r="167" spans="1:21" x14ac:dyDescent="0.3">
      <c r="A167" s="1"/>
      <c r="B167" s="1"/>
      <c r="C167" s="1"/>
      <c r="D167" s="1"/>
      <c r="E167" s="4"/>
      <c r="F167" s="4"/>
      <c r="G167" s="1"/>
      <c r="H167" s="1"/>
      <c r="I167" s="1"/>
      <c r="J167" s="1"/>
      <c r="K167" s="1"/>
      <c r="L167" s="1"/>
      <c r="M167" s="1"/>
      <c r="N167" s="1"/>
      <c r="O167" s="1"/>
      <c r="P167" s="3"/>
      <c r="Q167" s="1"/>
      <c r="R167" s="1"/>
      <c r="S167" s="1"/>
      <c r="T167" s="1"/>
      <c r="U167" s="1"/>
    </row>
    <row r="168" spans="1:21" x14ac:dyDescent="0.3">
      <c r="A168" s="1"/>
      <c r="B168" s="1"/>
      <c r="C168" s="1"/>
      <c r="D168" s="1"/>
      <c r="E168" s="4"/>
      <c r="F168" s="4"/>
      <c r="G168" s="1"/>
      <c r="H168" s="1"/>
      <c r="I168" s="1"/>
      <c r="J168" s="1"/>
      <c r="K168" s="1"/>
      <c r="L168" s="1"/>
      <c r="M168" s="1"/>
      <c r="N168" s="1"/>
      <c r="O168" s="1"/>
      <c r="P168" s="3"/>
      <c r="Q168" s="1"/>
      <c r="R168" s="1"/>
      <c r="S168" s="1"/>
      <c r="T168" s="1"/>
      <c r="U168" s="1"/>
    </row>
    <row r="169" spans="1:21" x14ac:dyDescent="0.3">
      <c r="A169" s="1"/>
      <c r="B169" s="1"/>
      <c r="C169" s="1"/>
      <c r="D169" s="1"/>
      <c r="E169" s="4"/>
      <c r="F169" s="4"/>
      <c r="G169" s="1"/>
      <c r="H169" s="1"/>
      <c r="I169" s="1"/>
      <c r="J169" s="1"/>
      <c r="K169" s="1"/>
      <c r="L169" s="1"/>
      <c r="M169" s="1"/>
      <c r="N169" s="1"/>
      <c r="O169" s="1"/>
      <c r="P169" s="3"/>
      <c r="Q169" s="1"/>
      <c r="R169" s="1"/>
      <c r="S169" s="1"/>
      <c r="T169" s="1"/>
      <c r="U169" s="1"/>
    </row>
    <row r="170" spans="1:21" x14ac:dyDescent="0.3">
      <c r="A170" s="1"/>
      <c r="B170" s="1"/>
      <c r="C170" s="1"/>
      <c r="D170" s="1"/>
      <c r="E170" s="4"/>
      <c r="F170" s="4"/>
      <c r="G170" s="1"/>
      <c r="H170" s="1"/>
      <c r="I170" s="1"/>
      <c r="J170" s="1"/>
      <c r="K170" s="1"/>
      <c r="L170" s="1"/>
      <c r="M170" s="1"/>
      <c r="N170" s="1"/>
      <c r="O170" s="1"/>
      <c r="P170" s="3"/>
      <c r="Q170" s="1"/>
      <c r="R170" s="1"/>
      <c r="S170" s="1"/>
      <c r="T170" s="1"/>
      <c r="U170" s="1"/>
    </row>
    <row r="171" spans="1:21" x14ac:dyDescent="0.3">
      <c r="A171" s="1"/>
      <c r="B171" s="1"/>
      <c r="C171" s="1"/>
      <c r="D171" s="1"/>
      <c r="E171" s="4"/>
      <c r="F171" s="4"/>
      <c r="G171" s="1"/>
      <c r="H171" s="1"/>
      <c r="I171" s="1"/>
      <c r="J171" s="1"/>
      <c r="K171" s="1"/>
      <c r="L171" s="1"/>
      <c r="M171" s="1"/>
      <c r="N171" s="1"/>
      <c r="O171" s="1"/>
      <c r="P171" s="3"/>
      <c r="Q171" s="1"/>
      <c r="R171" s="1"/>
      <c r="S171" s="1"/>
      <c r="T171" s="1"/>
      <c r="U171" s="1"/>
    </row>
    <row r="172" spans="1:21" x14ac:dyDescent="0.3">
      <c r="A172" s="1"/>
      <c r="B172" s="1"/>
      <c r="C172" s="1"/>
      <c r="D172" s="1"/>
      <c r="E172" s="4"/>
      <c r="F172" s="4"/>
      <c r="G172" s="1"/>
      <c r="H172" s="1"/>
      <c r="I172" s="1"/>
      <c r="J172" s="1"/>
      <c r="K172" s="1"/>
      <c r="L172" s="1"/>
      <c r="M172" s="1"/>
      <c r="N172" s="1"/>
      <c r="O172" s="1"/>
      <c r="P172" s="3"/>
      <c r="Q172" s="1"/>
      <c r="R172" s="1"/>
      <c r="S172" s="1"/>
      <c r="T172" s="1"/>
      <c r="U172" s="1"/>
    </row>
    <row r="173" spans="1:21" x14ac:dyDescent="0.3">
      <c r="A173" s="1"/>
      <c r="B173" s="1"/>
      <c r="C173" s="1"/>
      <c r="D173" s="1"/>
      <c r="E173" s="4"/>
      <c r="F173" s="4"/>
      <c r="G173" s="1"/>
      <c r="H173" s="1"/>
      <c r="I173" s="1"/>
      <c r="J173" s="1"/>
      <c r="K173" s="1"/>
      <c r="L173" s="1"/>
      <c r="M173" s="1"/>
      <c r="N173" s="1"/>
      <c r="O173" s="1"/>
      <c r="P173" s="3"/>
      <c r="Q173" s="1"/>
      <c r="R173" s="1"/>
      <c r="S173" s="1"/>
      <c r="T173" s="1"/>
      <c r="U173" s="1"/>
    </row>
    <row r="174" spans="1:21" x14ac:dyDescent="0.3">
      <c r="A174" s="1"/>
      <c r="B174" s="1"/>
      <c r="C174" s="1"/>
      <c r="D174" s="1"/>
      <c r="E174" s="4"/>
      <c r="F174" s="4"/>
      <c r="G174" s="1"/>
      <c r="H174" s="1"/>
      <c r="I174" s="1"/>
      <c r="J174" s="1"/>
      <c r="K174" s="1"/>
      <c r="L174" s="1"/>
      <c r="M174" s="1"/>
      <c r="N174" s="1"/>
      <c r="O174" s="1"/>
      <c r="P174" s="3"/>
      <c r="Q174" s="1"/>
      <c r="R174" s="1"/>
      <c r="S174" s="1"/>
      <c r="T174" s="1"/>
      <c r="U174" s="1"/>
    </row>
    <row r="175" spans="1:21" x14ac:dyDescent="0.3">
      <c r="A175" s="1"/>
      <c r="B175" s="1"/>
      <c r="C175" s="1"/>
      <c r="D175" s="1"/>
      <c r="E175" s="4"/>
      <c r="F175" s="4"/>
      <c r="G175" s="1"/>
      <c r="H175" s="1"/>
      <c r="I175" s="1"/>
      <c r="J175" s="1"/>
      <c r="K175" s="1"/>
      <c r="L175" s="1"/>
      <c r="M175" s="1"/>
      <c r="N175" s="1"/>
      <c r="O175" s="1"/>
      <c r="P175" s="3"/>
      <c r="Q175" s="1"/>
      <c r="R175" s="1"/>
      <c r="S175" s="1"/>
      <c r="T175" s="1"/>
      <c r="U175" s="1"/>
    </row>
    <row r="176" spans="1:21" x14ac:dyDescent="0.3">
      <c r="A176" s="1"/>
      <c r="B176" s="1"/>
      <c r="C176" s="1"/>
      <c r="D176" s="1"/>
      <c r="E176" s="4"/>
      <c r="F176" s="4"/>
      <c r="G176" s="1"/>
      <c r="H176" s="1"/>
      <c r="I176" s="1"/>
      <c r="J176" s="1"/>
      <c r="K176" s="1"/>
      <c r="L176" s="1"/>
      <c r="M176" s="1"/>
      <c r="N176" s="1"/>
      <c r="O176" s="1"/>
      <c r="P176" s="3"/>
      <c r="Q176" s="1"/>
      <c r="R176" s="1"/>
      <c r="S176" s="1"/>
      <c r="T176" s="1"/>
      <c r="U176" s="1"/>
    </row>
    <row r="177" spans="1:2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3"/>
      <c r="Q177" s="1"/>
      <c r="R177" s="1"/>
      <c r="S177" s="1"/>
      <c r="T177" s="1"/>
      <c r="U177" s="1"/>
    </row>
    <row r="178" spans="1:2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3"/>
      <c r="Q178" s="1"/>
      <c r="R178" s="1"/>
      <c r="S178" s="1"/>
      <c r="T178" s="1"/>
      <c r="U178" s="1"/>
    </row>
    <row r="179" spans="1:2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3"/>
      <c r="Q179" s="1"/>
      <c r="R179" s="1"/>
      <c r="S179" s="1"/>
      <c r="T179" s="1"/>
      <c r="U179" s="1"/>
    </row>
    <row r="180" spans="1:2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3"/>
      <c r="Q180" s="1"/>
      <c r="R180" s="1"/>
      <c r="S180" s="1"/>
      <c r="T180" s="1"/>
      <c r="U180" s="1"/>
    </row>
    <row r="181" spans="1:2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3"/>
      <c r="Q181" s="1"/>
      <c r="R181" s="1"/>
      <c r="S181" s="1"/>
      <c r="T181" s="1"/>
      <c r="U181" s="1"/>
    </row>
    <row r="182" spans="1:2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3"/>
      <c r="Q182" s="1"/>
      <c r="R182" s="1"/>
      <c r="S182" s="1"/>
      <c r="T182" s="1"/>
      <c r="U182" s="1"/>
    </row>
    <row r="183" spans="1:2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3"/>
      <c r="Q183" s="1"/>
      <c r="R183" s="1"/>
      <c r="S183" s="1"/>
      <c r="T183" s="1"/>
      <c r="U183" s="1"/>
    </row>
    <row r="184" spans="1:2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3"/>
      <c r="Q184" s="1"/>
      <c r="R184" s="1"/>
      <c r="S184" s="1"/>
      <c r="T184" s="1"/>
      <c r="U184" s="1"/>
    </row>
    <row r="185" spans="1:2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3"/>
      <c r="Q185" s="1"/>
      <c r="R185" s="1"/>
      <c r="S185" s="1"/>
      <c r="T185" s="1"/>
      <c r="U185" s="1"/>
    </row>
    <row r="186" spans="1:2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3"/>
      <c r="Q186" s="1"/>
      <c r="R186" s="1"/>
      <c r="S186" s="1"/>
      <c r="T186" s="1"/>
      <c r="U186" s="1"/>
    </row>
    <row r="187" spans="1:2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3"/>
      <c r="Q187" s="1"/>
      <c r="R187" s="1"/>
      <c r="S187" s="1"/>
      <c r="T187" s="1"/>
      <c r="U187" s="1"/>
    </row>
    <row r="188" spans="1:2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3"/>
      <c r="Q188" s="1"/>
      <c r="R188" s="1"/>
      <c r="S188" s="1"/>
      <c r="T188" s="1"/>
      <c r="U188" s="1"/>
    </row>
    <row r="189" spans="1:2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3"/>
      <c r="Q189" s="1"/>
      <c r="R189" s="1"/>
      <c r="S189" s="1"/>
      <c r="T189" s="1"/>
      <c r="U189" s="1"/>
    </row>
    <row r="190" spans="1:2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3"/>
      <c r="Q190" s="1"/>
      <c r="R190" s="1"/>
      <c r="S190" s="1"/>
      <c r="T190" s="1"/>
      <c r="U190" s="1"/>
    </row>
    <row r="191" spans="1:2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3"/>
      <c r="Q191" s="1"/>
      <c r="R191" s="1"/>
      <c r="S191" s="1"/>
      <c r="T191" s="1"/>
      <c r="U191" s="1"/>
    </row>
    <row r="192" spans="1:2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3"/>
      <c r="Q192" s="1"/>
      <c r="R192" s="1"/>
      <c r="S192" s="1"/>
      <c r="T192" s="1"/>
      <c r="U192" s="1"/>
    </row>
    <row r="193" spans="1:2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3"/>
      <c r="Q193" s="1"/>
      <c r="R193" s="1"/>
      <c r="S193" s="1"/>
      <c r="T193" s="1"/>
      <c r="U193" s="1"/>
    </row>
    <row r="194" spans="1:2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3"/>
      <c r="Q194" s="1"/>
      <c r="R194" s="1"/>
      <c r="S194" s="1"/>
      <c r="T194" s="1"/>
      <c r="U194" s="1"/>
    </row>
    <row r="195" spans="1:2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3"/>
      <c r="Q195" s="1"/>
      <c r="R195" s="1"/>
      <c r="S195" s="1"/>
      <c r="T195" s="1"/>
      <c r="U195" s="1"/>
    </row>
    <row r="196" spans="1:2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3"/>
      <c r="Q196" s="1"/>
      <c r="R196" s="1"/>
      <c r="S196" s="1"/>
      <c r="T196" s="1"/>
      <c r="U196" s="1"/>
    </row>
    <row r="197" spans="1:2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3"/>
      <c r="Q197" s="1"/>
      <c r="R197" s="1"/>
      <c r="S197" s="1"/>
      <c r="T197" s="1"/>
      <c r="U197" s="1"/>
    </row>
    <row r="198" spans="1:2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3"/>
      <c r="Q198" s="1"/>
      <c r="R198" s="1"/>
      <c r="S198" s="1"/>
      <c r="T198" s="1"/>
      <c r="U198" s="1"/>
    </row>
    <row r="199" spans="1:2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3"/>
      <c r="Q199" s="1"/>
      <c r="R199" s="1"/>
      <c r="S199" s="1"/>
      <c r="T199" s="1"/>
      <c r="U199" s="1"/>
    </row>
    <row r="200" spans="1:2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3"/>
      <c r="Q200" s="1"/>
      <c r="R200" s="1"/>
      <c r="S200" s="1"/>
      <c r="T200" s="1"/>
      <c r="U200" s="1"/>
    </row>
    <row r="201" spans="1:2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3"/>
      <c r="Q201" s="1"/>
      <c r="R201" s="1"/>
      <c r="S201" s="1"/>
      <c r="T201" s="1"/>
      <c r="U201" s="1"/>
    </row>
    <row r="202" spans="1:2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3"/>
      <c r="Q202" s="1"/>
      <c r="R202" s="1"/>
      <c r="S202" s="1"/>
      <c r="T202" s="1"/>
      <c r="U202" s="1"/>
    </row>
    <row r="203" spans="1:2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3"/>
      <c r="Q203" s="1"/>
      <c r="R203" s="1"/>
      <c r="S203" s="1"/>
      <c r="T203" s="1"/>
      <c r="U203" s="1"/>
    </row>
    <row r="204" spans="1:2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3"/>
      <c r="Q204" s="1"/>
      <c r="R204" s="1"/>
      <c r="S204" s="1"/>
      <c r="T204" s="1"/>
      <c r="U204" s="1"/>
    </row>
    <row r="205" spans="1:2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3"/>
      <c r="Q205" s="1"/>
      <c r="R205" s="1"/>
      <c r="S205" s="1"/>
      <c r="T205" s="1"/>
      <c r="U205" s="1"/>
    </row>
  </sheetData>
  <autoFilter ref="D3:D141"/>
  <mergeCells count="44">
    <mergeCell ref="H28:H29"/>
    <mergeCell ref="T31:T32"/>
    <mergeCell ref="U31:U32"/>
    <mergeCell ref="H31:H32"/>
    <mergeCell ref="O31:O32"/>
    <mergeCell ref="P31:P32"/>
    <mergeCell ref="Q31:Q32"/>
    <mergeCell ref="R31:R32"/>
    <mergeCell ref="L31:L32"/>
    <mergeCell ref="N31:N32"/>
    <mergeCell ref="I31:I32"/>
    <mergeCell ref="J31:J32"/>
    <mergeCell ref="A31:A32"/>
    <mergeCell ref="B31:B32"/>
    <mergeCell ref="U2:U3"/>
    <mergeCell ref="G2:G3"/>
    <mergeCell ref="P2:P3"/>
    <mergeCell ref="Q2:Q3"/>
    <mergeCell ref="T2:T3"/>
    <mergeCell ref="I2:I3"/>
    <mergeCell ref="R2:R3"/>
    <mergeCell ref="S2:S3"/>
    <mergeCell ref="J2:J3"/>
    <mergeCell ref="H2:H3"/>
    <mergeCell ref="N2:N3"/>
    <mergeCell ref="O2:O3"/>
    <mergeCell ref="A2:A3"/>
    <mergeCell ref="B2:B3"/>
    <mergeCell ref="L1:S1"/>
    <mergeCell ref="A28:A29"/>
    <mergeCell ref="B28:B29"/>
    <mergeCell ref="I28:I29"/>
    <mergeCell ref="U28:U29"/>
    <mergeCell ref="J28:J29"/>
    <mergeCell ref="L28:L29"/>
    <mergeCell ref="O28:O29"/>
    <mergeCell ref="P28:P29"/>
    <mergeCell ref="Q28:Q29"/>
    <mergeCell ref="T28:T29"/>
    <mergeCell ref="L2:L3"/>
    <mergeCell ref="C2:C3"/>
    <mergeCell ref="E2:E3"/>
    <mergeCell ref="F2:F3"/>
    <mergeCell ref="E28:E29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 DASH Route Planner</vt:lpstr>
      <vt:lpstr>2019 Charging Log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</dc:creator>
  <cp:lastModifiedBy>Harv</cp:lastModifiedBy>
  <cp:lastPrinted>2019-09-19T00:39:48Z</cp:lastPrinted>
  <dcterms:created xsi:type="dcterms:W3CDTF">2019-06-15T21:51:51Z</dcterms:created>
  <dcterms:modified xsi:type="dcterms:W3CDTF">2021-09-11T20:41:08Z</dcterms:modified>
</cp:coreProperties>
</file>